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bleck/Dropbox/Administration/Website/"/>
    </mc:Choice>
  </mc:AlternateContent>
  <xr:revisionPtr revIDLastSave="0" documentId="13_ncr:1_{8475417D-A1E3-4D4E-A52D-43B7ABE2207D}" xr6:coauthVersionLast="47" xr6:coauthVersionMax="47" xr10:uidLastSave="{00000000-0000-0000-0000-000000000000}"/>
  <bookViews>
    <workbookView xWindow="0" yWindow="500" windowWidth="25600" windowHeight="14340" tabRatio="500" activeTab="3" xr2:uid="{00000000-000D-0000-FFFF-FFFF00000000}"/>
  </bookViews>
  <sheets>
    <sheet name="Turnout" sheetId="1" r:id="rId1"/>
    <sheet name="Legislative Data www.idea.int" sheetId="2" r:id="rId2"/>
    <sheet name="Presidential Data www.idea.int" sheetId="6" r:id="rId3"/>
    <sheet name="Sheet4" sheetId="4" r:id="rId4"/>
    <sheet name="Sheet1" sheetId="5" r:id="rId5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68" i="1" l="1"/>
  <c r="BA71" i="1" s="1"/>
  <c r="AX68" i="1"/>
  <c r="AX67" i="1"/>
  <c r="AX66" i="1"/>
  <c r="AX65" i="1"/>
  <c r="AX64" i="1"/>
  <c r="AX63" i="1"/>
  <c r="AX62" i="1"/>
  <c r="AX61" i="1"/>
  <c r="AX60" i="1"/>
  <c r="BB68" i="1" s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58" i="1" s="1"/>
  <c r="AY58" i="1" s="1"/>
  <c r="AW58" i="1"/>
  <c r="AW5" i="1"/>
  <c r="AW6" i="1"/>
  <c r="AZ20" i="1" s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2" i="1"/>
  <c r="AW23" i="1"/>
  <c r="AW24" i="1"/>
  <c r="AZ22" i="1" s="1"/>
  <c r="BA22" i="1" s="1"/>
  <c r="AW25" i="1"/>
  <c r="AW26" i="1"/>
  <c r="AW27" i="1"/>
  <c r="AW28" i="1"/>
  <c r="AW29" i="1"/>
  <c r="AW30" i="1"/>
  <c r="AW31" i="1"/>
  <c r="AY20" i="1"/>
  <c r="BD19" i="1" s="1"/>
  <c r="AY22" i="1"/>
  <c r="AW4" i="1"/>
  <c r="AD38" i="1"/>
  <c r="AD97" i="1" s="1"/>
  <c r="AD98" i="1" s="1"/>
  <c r="B97" i="1"/>
  <c r="B98" i="1" s="1"/>
  <c r="C97" i="1"/>
  <c r="C98" i="1"/>
  <c r="D97" i="1"/>
  <c r="D98" i="1"/>
  <c r="E97" i="1"/>
  <c r="E98" i="1" s="1"/>
  <c r="F97" i="1"/>
  <c r="F98" i="1" s="1"/>
  <c r="G97" i="1"/>
  <c r="G98" i="1"/>
  <c r="H97" i="1"/>
  <c r="H98" i="1"/>
  <c r="I98" i="1"/>
  <c r="J97" i="1"/>
  <c r="J98" i="1" s="1"/>
  <c r="L97" i="1"/>
  <c r="L98" i="1"/>
  <c r="M97" i="1"/>
  <c r="M98" i="1"/>
  <c r="N97" i="1"/>
  <c r="N98" i="1" s="1"/>
  <c r="O97" i="1"/>
  <c r="O98" i="1" s="1"/>
  <c r="Q97" i="1"/>
  <c r="Q98" i="1"/>
  <c r="R98" i="1"/>
  <c r="S97" i="1"/>
  <c r="S98" i="1"/>
  <c r="T97" i="1"/>
  <c r="T98" i="1" s="1"/>
  <c r="U97" i="1"/>
  <c r="U98" i="1"/>
  <c r="V97" i="1"/>
  <c r="V98" i="1"/>
  <c r="W97" i="1"/>
  <c r="W98" i="1"/>
  <c r="X97" i="1"/>
  <c r="X98" i="1" s="1"/>
  <c r="Y97" i="1"/>
  <c r="Y98" i="1"/>
  <c r="Z97" i="1"/>
  <c r="Z98" i="1"/>
  <c r="AA97" i="1"/>
  <c r="AA98" i="1"/>
  <c r="AB97" i="1"/>
  <c r="AB98" i="1" s="1"/>
  <c r="AC97" i="1"/>
  <c r="AC98" i="1"/>
  <c r="AE97" i="1"/>
  <c r="AE98" i="1"/>
  <c r="AF97" i="1"/>
  <c r="AF98" i="1"/>
  <c r="AG97" i="1"/>
  <c r="AG98" i="1" s="1"/>
  <c r="AH97" i="1"/>
  <c r="AH98" i="1"/>
  <c r="AJ97" i="1"/>
  <c r="AJ98" i="1"/>
  <c r="AK97" i="1"/>
  <c r="AK98" i="1"/>
  <c r="AL97" i="1"/>
  <c r="AL98" i="1" s="1"/>
  <c r="AM97" i="1"/>
  <c r="AM98" i="1" s="1"/>
  <c r="AN97" i="1"/>
  <c r="AN98" i="1"/>
  <c r="AP97" i="1"/>
  <c r="AP98" i="1"/>
  <c r="AQ98" i="1"/>
  <c r="AR97" i="1"/>
  <c r="AR98" i="1" s="1"/>
  <c r="AS97" i="1"/>
  <c r="AS98" i="1"/>
  <c r="AT97" i="1"/>
  <c r="AT98" i="1"/>
  <c r="AU97" i="1"/>
  <c r="AU98" i="1"/>
  <c r="AV97" i="1"/>
  <c r="AV98" i="1" s="1"/>
  <c r="B38" i="1"/>
  <c r="B39" i="1"/>
  <c r="C38" i="1"/>
  <c r="C39" i="1"/>
  <c r="E38" i="1"/>
  <c r="E39" i="1" s="1"/>
  <c r="F38" i="1"/>
  <c r="F39" i="1"/>
  <c r="G38" i="1"/>
  <c r="G39" i="1"/>
  <c r="H38" i="1"/>
  <c r="H39" i="1"/>
  <c r="I38" i="1"/>
  <c r="I39" i="1" s="1"/>
  <c r="J38" i="1"/>
  <c r="J39" i="1"/>
  <c r="K38" i="1"/>
  <c r="K39" i="1"/>
  <c r="L38" i="1"/>
  <c r="L39" i="1"/>
  <c r="M38" i="1"/>
  <c r="M39" i="1" s="1"/>
  <c r="N38" i="1"/>
  <c r="N39" i="1"/>
  <c r="O38" i="1"/>
  <c r="O39" i="1"/>
  <c r="R38" i="1"/>
  <c r="R39" i="1"/>
  <c r="S38" i="1"/>
  <c r="S39" i="1" s="1"/>
  <c r="T38" i="1"/>
  <c r="T39" i="1"/>
  <c r="U38" i="1"/>
  <c r="U39" i="1"/>
  <c r="V38" i="1"/>
  <c r="V39" i="1"/>
  <c r="W38" i="1"/>
  <c r="W39" i="1" s="1"/>
  <c r="Y38" i="1"/>
  <c r="Y39" i="1"/>
  <c r="Z38" i="1"/>
  <c r="Z39" i="1"/>
  <c r="AA38" i="1"/>
  <c r="AA39" i="1"/>
  <c r="AB38" i="1"/>
  <c r="AB39" i="1" s="1"/>
  <c r="AC38" i="1"/>
  <c r="AC39" i="1"/>
  <c r="AE38" i="1"/>
  <c r="AE39" i="1"/>
  <c r="AF38" i="1"/>
  <c r="AF39" i="1"/>
  <c r="AG38" i="1"/>
  <c r="AG39" i="1" s="1"/>
  <c r="AH38" i="1"/>
  <c r="AH39" i="1"/>
  <c r="AI38" i="1"/>
  <c r="AI39" i="1"/>
  <c r="AJ38" i="1"/>
  <c r="AJ39" i="1"/>
  <c r="AK38" i="1"/>
  <c r="AK39" i="1" s="1"/>
  <c r="AL38" i="1"/>
  <c r="AL39" i="1"/>
  <c r="AM38" i="1"/>
  <c r="AM39" i="1"/>
  <c r="AN38" i="1"/>
  <c r="AN39" i="1"/>
  <c r="AR38" i="1"/>
  <c r="AR39" i="1" s="1"/>
  <c r="AS38" i="1"/>
  <c r="AS39" i="1"/>
  <c r="AT38" i="1"/>
  <c r="AT39" i="1"/>
  <c r="AU38" i="1"/>
  <c r="AU39" i="1"/>
  <c r="AV38" i="1"/>
  <c r="AV39" i="1" s="1"/>
  <c r="AQ97" i="1"/>
  <c r="AO97" i="1"/>
  <c r="AI97" i="1"/>
  <c r="R97" i="1"/>
  <c r="P97" i="1"/>
  <c r="K97" i="1"/>
  <c r="I97" i="1"/>
  <c r="AQ38" i="1"/>
  <c r="AP38" i="1"/>
  <c r="AO38" i="1"/>
  <c r="X38" i="1"/>
  <c r="Q38" i="1"/>
  <c r="P38" i="1"/>
  <c r="D38" i="1"/>
  <c r="BA20" i="1" l="1"/>
  <c r="BE19" i="1"/>
  <c r="BF19" i="1" s="1"/>
  <c r="AX98" i="1"/>
  <c r="AY98" i="1" s="1"/>
  <c r="BB71" i="1"/>
  <c r="BC71" i="1" s="1"/>
  <c r="BC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Jaimie Bleck</author>
    <author>Microsoft Office User</author>
  </authors>
  <commentList>
    <comment ref="AE3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Jaimie Bleck:</t>
        </r>
        <r>
          <rPr>
            <sz val="9"/>
            <color indexed="81"/>
            <rFont val="Calibri"/>
            <family val="2"/>
          </rPr>
          <t xml:space="preserve">
why is mozamibque so low?  Should have higher rates of partisanship?</t>
        </r>
      </text>
    </comment>
    <comment ref="V22" authorId="1" shapeId="0" xr:uid="{00000000-0006-0000-0000-000002000000}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Idea 60
</t>
        </r>
      </text>
    </comment>
    <comment ref="AE40" authorId="0" shapeId="0" xr:uid="{00000000-0006-0000-0000-000003000000}">
      <text>
        <r>
          <rPr>
            <b/>
            <sz val="9"/>
            <color indexed="81"/>
            <rFont val="Calibri"/>
            <family val="2"/>
          </rPr>
          <t>Jaimie Bleck:</t>
        </r>
        <r>
          <rPr>
            <sz val="9"/>
            <color indexed="81"/>
            <rFont val="Calibri"/>
            <family val="2"/>
          </rPr>
          <t xml:space="preserve">
why is mozamibque so low?  Should have higher rates of partisanship?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Jaimie Bleck</author>
  </authors>
  <commentList>
    <comment ref="Z1" authorId="0" shapeId="0" xr:uid="{00000000-0006-0000-0300-000001000000}">
      <text>
        <r>
          <rPr>
            <b/>
            <sz val="9"/>
            <color indexed="81"/>
            <rFont val="Calibri"/>
            <family val="2"/>
          </rPr>
          <t>Jaimie Bleck:</t>
        </r>
        <r>
          <rPr>
            <sz val="9"/>
            <color indexed="81"/>
            <rFont val="Calibri"/>
            <family val="2"/>
          </rPr>
          <t xml:space="preserve">
why is mozamibque so low?  Should have higher rates of partisanship?</t>
        </r>
      </text>
    </comment>
  </commentList>
</comments>
</file>

<file path=xl/sharedStrings.xml><?xml version="1.0" encoding="utf-8"?>
<sst xmlns="http://schemas.openxmlformats.org/spreadsheetml/2006/main" count="1844" uniqueCount="175">
  <si>
    <t>Benin</t>
  </si>
  <si>
    <t>Botswana</t>
  </si>
  <si>
    <t>Burkina</t>
  </si>
  <si>
    <t>Cape Verde</t>
  </si>
  <si>
    <t>Ghana</t>
  </si>
  <si>
    <t>Kenya</t>
  </si>
  <si>
    <t>from IIDEA (2010)</t>
  </si>
  <si>
    <t>Lesotho</t>
  </si>
  <si>
    <t>Liberia</t>
  </si>
  <si>
    <t>Madagascar</t>
  </si>
  <si>
    <t>Malawi</t>
  </si>
  <si>
    <t>Mali</t>
  </si>
  <si>
    <t>Mozambique</t>
  </si>
  <si>
    <t>Namibia</t>
  </si>
  <si>
    <t>Nigeria</t>
  </si>
  <si>
    <t>Senegal</t>
  </si>
  <si>
    <t>Voting</t>
  </si>
  <si>
    <t>South Africa</t>
  </si>
  <si>
    <t>Tanzania</t>
  </si>
  <si>
    <t>Uganda</t>
  </si>
  <si>
    <t>Zambia</t>
  </si>
  <si>
    <t>Zimbabwe</t>
  </si>
  <si>
    <t>Angola</t>
  </si>
  <si>
    <t>Presidential and Parlimentary Voting Rates (VAP) Percentage of voting age who actually voted</t>
  </si>
  <si>
    <t>Rounded up to the nearest percentage</t>
  </si>
  <si>
    <t>Cameroon</t>
  </si>
  <si>
    <t>Presidential</t>
  </si>
  <si>
    <t>Parlimentary</t>
  </si>
  <si>
    <t>Country</t>
  </si>
  <si>
    <t>ISO</t>
  </si>
  <si>
    <t>Election type</t>
  </si>
  <si>
    <t>Year</t>
  </si>
  <si>
    <t>Voter Turn­out (%)</t>
  </si>
  <si>
    <t>Regi­stration</t>
  </si>
  <si>
    <t>VAP Turnout (%)</t>
  </si>
  <si>
    <t>Voting age popu­lation</t>
  </si>
  <si>
    <t>Popu­lation</t>
  </si>
  <si>
    <t>Algeria</t>
  </si>
  <si>
    <t>DZ</t>
  </si>
  <si>
    <t>Parliamentary</t>
  </si>
  <si>
    <t>AO</t>
  </si>
  <si>
    <t>BJ</t>
  </si>
  <si>
    <t>BW</t>
  </si>
  <si>
    <t>Burkina Faso</t>
  </si>
  <si>
    <t>BF</t>
  </si>
  <si>
    <t>Burundi</t>
  </si>
  <si>
    <t>BI</t>
  </si>
  <si>
    <t>CM</t>
  </si>
  <si>
    <t>CV</t>
  </si>
  <si>
    <t>Central African Republic</t>
  </si>
  <si>
    <t>CF</t>
  </si>
  <si>
    <t>Chad</t>
  </si>
  <si>
    <t>TD</t>
  </si>
  <si>
    <t>Comoros</t>
  </si>
  <si>
    <t>KM</t>
  </si>
  <si>
    <t>Congo, Democratic Republic of</t>
  </si>
  <si>
    <t>CD</t>
  </si>
  <si>
    <t>Côte d'Ivoire</t>
  </si>
  <si>
    <t>CI</t>
  </si>
  <si>
    <t>Djibouti</t>
  </si>
  <si>
    <t>DJ</t>
  </si>
  <si>
    <t>Egypt</t>
  </si>
  <si>
    <t>EG</t>
  </si>
  <si>
    <t>Equatorial Guinea</t>
  </si>
  <si>
    <t>GQ</t>
  </si>
  <si>
    <t>Eritrea</t>
  </si>
  <si>
    <t>ER</t>
  </si>
  <si>
    <t>-</t>
  </si>
  <si>
    <t>Ethiopia</t>
  </si>
  <si>
    <t>ET</t>
  </si>
  <si>
    <t>Gabon</t>
  </si>
  <si>
    <t>GA</t>
  </si>
  <si>
    <t>Gambia</t>
  </si>
  <si>
    <t>GM</t>
  </si>
  <si>
    <t>GH</t>
  </si>
  <si>
    <t>Guinea</t>
  </si>
  <si>
    <t>GN</t>
  </si>
  <si>
    <t>Guinea-Bissau</t>
  </si>
  <si>
    <t>GW</t>
  </si>
  <si>
    <t>KE</t>
  </si>
  <si>
    <t>LS</t>
  </si>
  <si>
    <t>LR</t>
  </si>
  <si>
    <t>Libya</t>
  </si>
  <si>
    <t>LY</t>
  </si>
  <si>
    <t>MG</t>
  </si>
  <si>
    <t>MW</t>
  </si>
  <si>
    <t>ML</t>
  </si>
  <si>
    <t>Mauritania</t>
  </si>
  <si>
    <t>MR</t>
  </si>
  <si>
    <t>Mauritius</t>
  </si>
  <si>
    <t>MU</t>
  </si>
  <si>
    <t>Mayotte</t>
  </si>
  <si>
    <t>YT</t>
  </si>
  <si>
    <t>Morocco</t>
  </si>
  <si>
    <t>MA</t>
  </si>
  <si>
    <t>MZ</t>
  </si>
  <si>
    <t>NA</t>
  </si>
  <si>
    <t>Niger</t>
  </si>
  <si>
    <t>NE</t>
  </si>
  <si>
    <t>NG</t>
  </si>
  <si>
    <t>Republic of The Congo (Brazzaville)</t>
  </si>
  <si>
    <t>CG</t>
  </si>
  <si>
    <t>Reunion</t>
  </si>
  <si>
    <t>RE</t>
  </si>
  <si>
    <t>Rwanda</t>
  </si>
  <si>
    <t>RW</t>
  </si>
  <si>
    <t>Saint Helena</t>
  </si>
  <si>
    <t>SH</t>
  </si>
  <si>
    <t>Sao Tome and Principe</t>
  </si>
  <si>
    <t>ST</t>
  </si>
  <si>
    <t>SN</t>
  </si>
  <si>
    <t>Seychelles</t>
  </si>
  <si>
    <t>SC</t>
  </si>
  <si>
    <t>Sierra Leone</t>
  </si>
  <si>
    <t>SL</t>
  </si>
  <si>
    <t>Somalia</t>
  </si>
  <si>
    <t>SO</t>
  </si>
  <si>
    <t>ZA</t>
  </si>
  <si>
    <t>South Sudan</t>
  </si>
  <si>
    <t>SS</t>
  </si>
  <si>
    <t>Sudan</t>
  </si>
  <si>
    <t>SD</t>
  </si>
  <si>
    <t>Swaziland</t>
  </si>
  <si>
    <t>SZ</t>
  </si>
  <si>
    <t>Tanzania, United Republic of</t>
  </si>
  <si>
    <t>TZ</t>
  </si>
  <si>
    <t>Togo</t>
  </si>
  <si>
    <t>TG</t>
  </si>
  <si>
    <t>Tunisia</t>
  </si>
  <si>
    <t>TN</t>
  </si>
  <si>
    <t>UG</t>
  </si>
  <si>
    <t>Western Sahara</t>
  </si>
  <si>
    <t>EH</t>
  </si>
  <si>
    <t>ZM</t>
  </si>
  <si>
    <t>ZW</t>
  </si>
  <si>
    <t>Dijibouti</t>
  </si>
  <si>
    <t>Republic of the Congo (Brazzaville)</t>
  </si>
  <si>
    <t>Democratic Republic of Congo</t>
  </si>
  <si>
    <t>Mean turnout since 1990</t>
  </si>
  <si>
    <t>Average</t>
  </si>
  <si>
    <t>Legislative</t>
  </si>
  <si>
    <t>CAR</t>
  </si>
  <si>
    <t>DRC</t>
  </si>
  <si>
    <t>Cote d'Ivoire</t>
  </si>
  <si>
    <t>Guinea Bissau</t>
  </si>
  <si>
    <t>Nambia</t>
  </si>
  <si>
    <t>Congo Brazzaville</t>
  </si>
  <si>
    <t>Sao Tome</t>
  </si>
  <si>
    <t xml:space="preserve">Senegal </t>
  </si>
  <si>
    <t>How many elections?</t>
  </si>
  <si>
    <t>Average Turnout since 1990</t>
  </si>
  <si>
    <t>Alphabetical</t>
  </si>
  <si>
    <t>Sorted from high to low turnout</t>
  </si>
  <si>
    <t>Average 2000-2015</t>
  </si>
  <si>
    <t xml:space="preserve">Algeria </t>
  </si>
  <si>
    <t>D</t>
  </si>
  <si>
    <t>Countries not listed:</t>
  </si>
  <si>
    <t xml:space="preserve">Central African Republic </t>
  </si>
  <si>
    <t xml:space="preserve">Congo, Democratic Republic of </t>
  </si>
  <si>
    <t xml:space="preserve">Eritrea </t>
  </si>
  <si>
    <t xml:space="preserve">Lesotho </t>
  </si>
  <si>
    <t xml:space="preserve">Libya </t>
  </si>
  <si>
    <t xml:space="preserve">Malawi </t>
  </si>
  <si>
    <t xml:space="preserve">Sao Tome and Principe </t>
  </si>
  <si>
    <t xml:space="preserve">Somalia </t>
  </si>
  <si>
    <t xml:space="preserve">Uganda </t>
  </si>
  <si>
    <t>Number of Elections (2000-2015)</t>
  </si>
  <si>
    <t>Total Turnout</t>
  </si>
  <si>
    <t>Average 1990-1999</t>
  </si>
  <si>
    <t># of elections</t>
  </si>
  <si>
    <t>Total Turnout 2000-2015</t>
  </si>
  <si>
    <t>Turnout 1990-1999</t>
  </si>
  <si>
    <t>Turnout 1990-2015</t>
  </si>
  <si>
    <t>Total Turnout 1990-2015</t>
  </si>
  <si>
    <t>Total elections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</si>
</sst>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0"/>
      <color theme="1"/>
      <name val="Calibri"/>
      <scheme val="minor"/>
    </font>
    <font>
      <sz val="8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2" borderId="0" xfId="0" applyFill="1"/>
    <xf numFmtId="0" fontId="6" fillId="0" borderId="1" xfId="0" applyFont="1" applyBorder="1" applyAlignment="1">
      <alignment horizontal="center" vertical="center" wrapText="1"/>
    </xf>
    <xf numFmtId="1" fontId="0" fillId="0" borderId="0" xfId="0" applyNumberFormat="1"/>
    <xf numFmtId="10" fontId="0" fillId="0" borderId="0" xfId="0" applyNumberFormat="1"/>
    <xf numFmtId="3" fontId="0" fillId="0" borderId="0" xfId="0" applyNumberFormat="1"/>
    <xf numFmtId="3" fontId="0" fillId="0" borderId="0" xfId="0" applyNumberFormat="1" applyFont="1"/>
    <xf numFmtId="0" fontId="0" fillId="0" borderId="0" xfId="0" applyFont="1"/>
    <xf numFmtId="10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10" fontId="0" fillId="0" borderId="0" xfId="0" applyNumberFormat="1" applyFont="1" applyFill="1"/>
    <xf numFmtId="10" fontId="0" fillId="0" borderId="0" xfId="0" applyNumberFormat="1" applyFill="1"/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</cellXfs>
  <cellStyles count="1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Normal" xfId="0" builtinId="0"/>
  </cellStyles>
  <dxfs count="0"/>
  <tableStyles count="0" defaultTableStyle="TableStyleMedium9" defaultPivotStyle="PivotStyleMedium4"/>
  <colors>
    <mruColors>
      <color rgb="FFFF6FE2"/>
      <color rgb="FF61F1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Sheet4!$B$1:$AQ$1</c:f>
              <c:strCache>
                <c:ptCount val="42"/>
                <c:pt idx="0">
                  <c:v>Angola</c:v>
                </c:pt>
                <c:pt idx="1">
                  <c:v>Benin</c:v>
                </c:pt>
                <c:pt idx="2">
                  <c:v>Burkina</c:v>
                </c:pt>
                <c:pt idx="3">
                  <c:v>Burundi</c:v>
                </c:pt>
                <c:pt idx="4">
                  <c:v>Cameroon</c:v>
                </c:pt>
                <c:pt idx="5">
                  <c:v>Cape Verde</c:v>
                </c:pt>
                <c:pt idx="6">
                  <c:v>Central African Republic</c:v>
                </c:pt>
                <c:pt idx="7">
                  <c:v>Chad</c:v>
                </c:pt>
                <c:pt idx="8">
                  <c:v>Comoros</c:v>
                </c:pt>
                <c:pt idx="9">
                  <c:v>Democratic Republic of Congo</c:v>
                </c:pt>
                <c:pt idx="10">
                  <c:v>Côte d'Ivoire</c:v>
                </c:pt>
                <c:pt idx="11">
                  <c:v>Dijibouti</c:v>
                </c:pt>
                <c:pt idx="12">
                  <c:v>Equatorial Guinea</c:v>
                </c:pt>
                <c:pt idx="13">
                  <c:v>Gabon</c:v>
                </c:pt>
                <c:pt idx="14">
                  <c:v>Gambia</c:v>
                </c:pt>
                <c:pt idx="15">
                  <c:v>Ghana</c:v>
                </c:pt>
                <c:pt idx="16">
                  <c:v>Guinea</c:v>
                </c:pt>
                <c:pt idx="17">
                  <c:v>Guinea-Bissau</c:v>
                </c:pt>
                <c:pt idx="18">
                  <c:v>Kenya</c:v>
                </c:pt>
                <c:pt idx="19">
                  <c:v>Liberia</c:v>
                </c:pt>
                <c:pt idx="20">
                  <c:v>Madagascar</c:v>
                </c:pt>
                <c:pt idx="21">
                  <c:v>Malawi</c:v>
                </c:pt>
                <c:pt idx="22">
                  <c:v>Mali</c:v>
                </c:pt>
                <c:pt idx="23">
                  <c:v>Mauritania</c:v>
                </c:pt>
                <c:pt idx="24">
                  <c:v>Mozambique</c:v>
                </c:pt>
                <c:pt idx="25">
                  <c:v>Namibia</c:v>
                </c:pt>
                <c:pt idx="26">
                  <c:v>Niger</c:v>
                </c:pt>
                <c:pt idx="27">
                  <c:v>Nigeria</c:v>
                </c:pt>
                <c:pt idx="28">
                  <c:v>Republic of the Congo (Brazzaville)</c:v>
                </c:pt>
                <c:pt idx="29">
                  <c:v>Rwanda</c:v>
                </c:pt>
                <c:pt idx="30">
                  <c:v>Sao Tome and Principe</c:v>
                </c:pt>
                <c:pt idx="31">
                  <c:v>Senegal</c:v>
                </c:pt>
                <c:pt idx="32">
                  <c:v>Seychelles</c:v>
                </c:pt>
                <c:pt idx="33">
                  <c:v>Sierra Leone</c:v>
                </c:pt>
                <c:pt idx="34">
                  <c:v>Sudan</c:v>
                </c:pt>
                <c:pt idx="35">
                  <c:v>Tanzania</c:v>
                </c:pt>
                <c:pt idx="36">
                  <c:v>Togo</c:v>
                </c:pt>
                <c:pt idx="37">
                  <c:v>Tunisia</c:v>
                </c:pt>
                <c:pt idx="38">
                  <c:v>Uganda</c:v>
                </c:pt>
                <c:pt idx="39">
                  <c:v>Zambia</c:v>
                </c:pt>
                <c:pt idx="40">
                  <c:v>Zimbabwe</c:v>
                </c:pt>
                <c:pt idx="41">
                  <c:v>Average</c:v>
                </c:pt>
              </c:strCache>
            </c:strRef>
          </c:cat>
          <c:val>
            <c:numRef>
              <c:f>Sheet4!$B$2:$AQ$2</c:f>
              <c:numCache>
                <c:formatCode>0</c:formatCode>
                <c:ptCount val="42"/>
                <c:pt idx="0">
                  <c:v>88</c:v>
                </c:pt>
                <c:pt idx="1">
                  <c:v>65.400000000000006</c:v>
                </c:pt>
                <c:pt idx="2">
                  <c:v>33.25</c:v>
                </c:pt>
                <c:pt idx="3">
                  <c:v>69.5</c:v>
                </c:pt>
                <c:pt idx="4">
                  <c:v>51</c:v>
                </c:pt>
                <c:pt idx="5">
                  <c:v>69.333333333333329</c:v>
                </c:pt>
                <c:pt idx="6">
                  <c:v>53.75</c:v>
                </c:pt>
                <c:pt idx="7">
                  <c:v>69.75</c:v>
                </c:pt>
                <c:pt idx="8">
                  <c:v>56.6</c:v>
                </c:pt>
                <c:pt idx="9">
                  <c:v>56.5</c:v>
                </c:pt>
                <c:pt idx="10">
                  <c:v>44.75</c:v>
                </c:pt>
                <c:pt idx="11">
                  <c:v>37.25</c:v>
                </c:pt>
                <c:pt idx="12">
                  <c:v>81</c:v>
                </c:pt>
                <c:pt idx="13">
                  <c:v>47.5</c:v>
                </c:pt>
                <c:pt idx="14">
                  <c:v>64.75</c:v>
                </c:pt>
                <c:pt idx="15">
                  <c:v>73.166666666666671</c:v>
                </c:pt>
                <c:pt idx="16">
                  <c:v>75.5</c:v>
                </c:pt>
                <c:pt idx="17">
                  <c:v>73</c:v>
                </c:pt>
                <c:pt idx="18">
                  <c:v>45.8</c:v>
                </c:pt>
                <c:pt idx="19">
                  <c:v>47.5</c:v>
                </c:pt>
                <c:pt idx="20">
                  <c:v>50.666666666666664</c:v>
                </c:pt>
                <c:pt idx="21">
                  <c:v>74.599999999999994</c:v>
                </c:pt>
                <c:pt idx="22">
                  <c:v>41.75</c:v>
                </c:pt>
                <c:pt idx="23">
                  <c:v>53.5</c:v>
                </c:pt>
                <c:pt idx="24">
                  <c:v>49.8</c:v>
                </c:pt>
                <c:pt idx="25">
                  <c:v>69.400000000000006</c:v>
                </c:pt>
                <c:pt idx="26">
                  <c:v>44.8</c:v>
                </c:pt>
                <c:pt idx="27">
                  <c:v>47</c:v>
                </c:pt>
                <c:pt idx="28">
                  <c:v>80</c:v>
                </c:pt>
                <c:pt idx="29">
                  <c:v>89.5</c:v>
                </c:pt>
                <c:pt idx="30">
                  <c:v>68.75</c:v>
                </c:pt>
                <c:pt idx="31">
                  <c:v>42.5</c:v>
                </c:pt>
                <c:pt idx="32">
                  <c:v>94.8</c:v>
                </c:pt>
                <c:pt idx="33">
                  <c:v>70</c:v>
                </c:pt>
                <c:pt idx="34">
                  <c:v>36</c:v>
                </c:pt>
                <c:pt idx="35">
                  <c:v>52.5</c:v>
                </c:pt>
                <c:pt idx="36">
                  <c:v>80</c:v>
                </c:pt>
                <c:pt idx="37">
                  <c:v>54.2</c:v>
                </c:pt>
                <c:pt idx="38">
                  <c:v>63</c:v>
                </c:pt>
                <c:pt idx="39">
                  <c:v>42.166666666666664</c:v>
                </c:pt>
                <c:pt idx="40">
                  <c:v>49</c:v>
                </c:pt>
                <c:pt idx="41">
                  <c:v>59.932520325203249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6-AF4D-91B3-0F1CA810C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6383904"/>
        <c:axId val="-2125286192"/>
      </c:barChart>
      <c:catAx>
        <c:axId val="-207638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5286192"/>
        <c:crosses val="autoZero"/>
        <c:auto val="1"/>
        <c:lblAlgn val="ctr"/>
        <c:lblOffset val="100"/>
        <c:noMultiLvlLbl val="0"/>
      </c:catAx>
      <c:valAx>
        <c:axId val="-2125286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07638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Sheet4!$A$28</c:f>
              <c:strCache>
                <c:ptCount val="1"/>
                <c:pt idx="0">
                  <c:v>Presidential</c:v>
                </c:pt>
              </c:strCache>
            </c:strRef>
          </c:tx>
          <c:invertIfNegative val="0"/>
          <c:cat>
            <c:strRef>
              <c:f>Sheet4!$B$27:$AT$27</c:f>
              <c:strCache>
                <c:ptCount val="45"/>
                <c:pt idx="0">
                  <c:v>Seychelles</c:v>
                </c:pt>
                <c:pt idx="1">
                  <c:v>Rwanda</c:v>
                </c:pt>
                <c:pt idx="2">
                  <c:v>Angola</c:v>
                </c:pt>
                <c:pt idx="3">
                  <c:v>Equatorial Guinea</c:v>
                </c:pt>
                <c:pt idx="4">
                  <c:v>Congo Brazzaville</c:v>
                </c:pt>
                <c:pt idx="5">
                  <c:v>Togo</c:v>
                </c:pt>
                <c:pt idx="6">
                  <c:v>Guinea</c:v>
                </c:pt>
                <c:pt idx="7">
                  <c:v>Malawi</c:v>
                </c:pt>
                <c:pt idx="8">
                  <c:v>Guinea Bissau</c:v>
                </c:pt>
                <c:pt idx="9">
                  <c:v>Ghana</c:v>
                </c:pt>
                <c:pt idx="10">
                  <c:v>Sierra Leone</c:v>
                </c:pt>
                <c:pt idx="11">
                  <c:v>Burundi</c:v>
                </c:pt>
                <c:pt idx="12">
                  <c:v>Chad</c:v>
                </c:pt>
                <c:pt idx="13">
                  <c:v>Nambia</c:v>
                </c:pt>
                <c:pt idx="14">
                  <c:v>Sao Tome</c:v>
                </c:pt>
                <c:pt idx="15">
                  <c:v>Cape Verde</c:v>
                </c:pt>
                <c:pt idx="16">
                  <c:v>Ethiopia</c:v>
                </c:pt>
                <c:pt idx="17">
                  <c:v>Benin</c:v>
                </c:pt>
                <c:pt idx="18">
                  <c:v>Gambia</c:v>
                </c:pt>
                <c:pt idx="19">
                  <c:v>South Africa</c:v>
                </c:pt>
                <c:pt idx="20">
                  <c:v>Uganda</c:v>
                </c:pt>
                <c:pt idx="21">
                  <c:v>Lesotho</c:v>
                </c:pt>
                <c:pt idx="22">
                  <c:v>Average</c:v>
                </c:pt>
                <c:pt idx="23">
                  <c:v>DRC</c:v>
                </c:pt>
                <c:pt idx="24">
                  <c:v>Comoros</c:v>
                </c:pt>
                <c:pt idx="25">
                  <c:v>Mauritania</c:v>
                </c:pt>
                <c:pt idx="26">
                  <c:v>CAR</c:v>
                </c:pt>
                <c:pt idx="27">
                  <c:v>Tanzania</c:v>
                </c:pt>
                <c:pt idx="28">
                  <c:v>Madagascar</c:v>
                </c:pt>
                <c:pt idx="29">
                  <c:v>Cameroon</c:v>
                </c:pt>
                <c:pt idx="30">
                  <c:v>Mozambique</c:v>
                </c:pt>
                <c:pt idx="31">
                  <c:v>Botswana</c:v>
                </c:pt>
                <c:pt idx="32">
                  <c:v>Zimbabwe</c:v>
                </c:pt>
                <c:pt idx="33">
                  <c:v>Liberia</c:v>
                </c:pt>
                <c:pt idx="34">
                  <c:v>Gabon</c:v>
                </c:pt>
                <c:pt idx="35">
                  <c:v>Nigeria</c:v>
                </c:pt>
                <c:pt idx="36">
                  <c:v>Kenya</c:v>
                </c:pt>
                <c:pt idx="37">
                  <c:v>Niger</c:v>
                </c:pt>
                <c:pt idx="38">
                  <c:v>Cote d'Ivoire</c:v>
                </c:pt>
                <c:pt idx="39">
                  <c:v>Senegal </c:v>
                </c:pt>
                <c:pt idx="40">
                  <c:v>Zambia</c:v>
                </c:pt>
                <c:pt idx="41">
                  <c:v>Mali</c:v>
                </c:pt>
                <c:pt idx="42">
                  <c:v>Djibouti</c:v>
                </c:pt>
                <c:pt idx="43">
                  <c:v>Sudan</c:v>
                </c:pt>
                <c:pt idx="44">
                  <c:v>Burkina Faso</c:v>
                </c:pt>
              </c:strCache>
            </c:strRef>
          </c:cat>
          <c:val>
            <c:numRef>
              <c:f>Sheet4!$B$28:$AT$28</c:f>
              <c:numCache>
                <c:formatCode>General</c:formatCode>
                <c:ptCount val="45"/>
                <c:pt idx="0">
                  <c:v>95</c:v>
                </c:pt>
                <c:pt idx="1">
                  <c:v>90</c:v>
                </c:pt>
                <c:pt idx="2">
                  <c:v>88</c:v>
                </c:pt>
                <c:pt idx="3">
                  <c:v>81</c:v>
                </c:pt>
                <c:pt idx="4">
                  <c:v>80</c:v>
                </c:pt>
                <c:pt idx="5">
                  <c:v>80</c:v>
                </c:pt>
                <c:pt idx="6">
                  <c:v>76</c:v>
                </c:pt>
                <c:pt idx="7">
                  <c:v>75</c:v>
                </c:pt>
                <c:pt idx="8">
                  <c:v>73</c:v>
                </c:pt>
                <c:pt idx="9">
                  <c:v>73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7">
                  <c:v>65</c:v>
                </c:pt>
                <c:pt idx="18">
                  <c:v>65</c:v>
                </c:pt>
                <c:pt idx="19">
                  <c:v>0</c:v>
                </c:pt>
                <c:pt idx="20">
                  <c:v>63</c:v>
                </c:pt>
                <c:pt idx="22">
                  <c:v>60</c:v>
                </c:pt>
                <c:pt idx="23">
                  <c:v>57</c:v>
                </c:pt>
                <c:pt idx="24">
                  <c:v>57</c:v>
                </c:pt>
                <c:pt idx="25">
                  <c:v>54</c:v>
                </c:pt>
                <c:pt idx="26">
                  <c:v>54</c:v>
                </c:pt>
                <c:pt idx="27">
                  <c:v>53</c:v>
                </c:pt>
                <c:pt idx="28">
                  <c:v>51</c:v>
                </c:pt>
                <c:pt idx="29">
                  <c:v>51</c:v>
                </c:pt>
                <c:pt idx="30">
                  <c:v>50</c:v>
                </c:pt>
                <c:pt idx="32">
                  <c:v>49</c:v>
                </c:pt>
                <c:pt idx="33">
                  <c:v>48</c:v>
                </c:pt>
                <c:pt idx="34">
                  <c:v>48</c:v>
                </c:pt>
                <c:pt idx="35">
                  <c:v>47</c:v>
                </c:pt>
                <c:pt idx="36">
                  <c:v>46</c:v>
                </c:pt>
                <c:pt idx="37">
                  <c:v>45</c:v>
                </c:pt>
                <c:pt idx="38">
                  <c:v>45</c:v>
                </c:pt>
                <c:pt idx="39">
                  <c:v>43</c:v>
                </c:pt>
                <c:pt idx="40">
                  <c:v>42</c:v>
                </c:pt>
                <c:pt idx="41">
                  <c:v>42</c:v>
                </c:pt>
                <c:pt idx="42">
                  <c:v>37</c:v>
                </c:pt>
                <c:pt idx="43">
                  <c:v>36</c:v>
                </c:pt>
                <c:pt idx="4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8-2D4F-B4E1-62E120D8C4CC}"/>
            </c:ext>
          </c:extLst>
        </c:ser>
        <c:ser>
          <c:idx val="1"/>
          <c:order val="1"/>
          <c:tx>
            <c:strRef>
              <c:f>Sheet4!$A$29</c:f>
              <c:strCache>
                <c:ptCount val="1"/>
                <c:pt idx="0">
                  <c:v>Legislative</c:v>
                </c:pt>
              </c:strCache>
            </c:strRef>
          </c:tx>
          <c:invertIfNegative val="0"/>
          <c:cat>
            <c:strRef>
              <c:f>Sheet4!$B$27:$AT$27</c:f>
              <c:strCache>
                <c:ptCount val="45"/>
                <c:pt idx="0">
                  <c:v>Seychelles</c:v>
                </c:pt>
                <c:pt idx="1">
                  <c:v>Rwanda</c:v>
                </c:pt>
                <c:pt idx="2">
                  <c:v>Angola</c:v>
                </c:pt>
                <c:pt idx="3">
                  <c:v>Equatorial Guinea</c:v>
                </c:pt>
                <c:pt idx="4">
                  <c:v>Congo Brazzaville</c:v>
                </c:pt>
                <c:pt idx="5">
                  <c:v>Togo</c:v>
                </c:pt>
                <c:pt idx="6">
                  <c:v>Guinea</c:v>
                </c:pt>
                <c:pt idx="7">
                  <c:v>Malawi</c:v>
                </c:pt>
                <c:pt idx="8">
                  <c:v>Guinea Bissau</c:v>
                </c:pt>
                <c:pt idx="9">
                  <c:v>Ghana</c:v>
                </c:pt>
                <c:pt idx="10">
                  <c:v>Sierra Leone</c:v>
                </c:pt>
                <c:pt idx="11">
                  <c:v>Burundi</c:v>
                </c:pt>
                <c:pt idx="12">
                  <c:v>Chad</c:v>
                </c:pt>
                <c:pt idx="13">
                  <c:v>Nambia</c:v>
                </c:pt>
                <c:pt idx="14">
                  <c:v>Sao Tome</c:v>
                </c:pt>
                <c:pt idx="15">
                  <c:v>Cape Verde</c:v>
                </c:pt>
                <c:pt idx="16">
                  <c:v>Ethiopia</c:v>
                </c:pt>
                <c:pt idx="17">
                  <c:v>Benin</c:v>
                </c:pt>
                <c:pt idx="18">
                  <c:v>Gambia</c:v>
                </c:pt>
                <c:pt idx="19">
                  <c:v>South Africa</c:v>
                </c:pt>
                <c:pt idx="20">
                  <c:v>Uganda</c:v>
                </c:pt>
                <c:pt idx="21">
                  <c:v>Lesotho</c:v>
                </c:pt>
                <c:pt idx="22">
                  <c:v>Average</c:v>
                </c:pt>
                <c:pt idx="23">
                  <c:v>DRC</c:v>
                </c:pt>
                <c:pt idx="24">
                  <c:v>Comoros</c:v>
                </c:pt>
                <c:pt idx="25">
                  <c:v>Mauritania</c:v>
                </c:pt>
                <c:pt idx="26">
                  <c:v>CAR</c:v>
                </c:pt>
                <c:pt idx="27">
                  <c:v>Tanzania</c:v>
                </c:pt>
                <c:pt idx="28">
                  <c:v>Madagascar</c:v>
                </c:pt>
                <c:pt idx="29">
                  <c:v>Cameroon</c:v>
                </c:pt>
                <c:pt idx="30">
                  <c:v>Mozambique</c:v>
                </c:pt>
                <c:pt idx="31">
                  <c:v>Botswana</c:v>
                </c:pt>
                <c:pt idx="32">
                  <c:v>Zimbabwe</c:v>
                </c:pt>
                <c:pt idx="33">
                  <c:v>Liberia</c:v>
                </c:pt>
                <c:pt idx="34">
                  <c:v>Gabon</c:v>
                </c:pt>
                <c:pt idx="35">
                  <c:v>Nigeria</c:v>
                </c:pt>
                <c:pt idx="36">
                  <c:v>Kenya</c:v>
                </c:pt>
                <c:pt idx="37">
                  <c:v>Niger</c:v>
                </c:pt>
                <c:pt idx="38">
                  <c:v>Cote d'Ivoire</c:v>
                </c:pt>
                <c:pt idx="39">
                  <c:v>Senegal </c:v>
                </c:pt>
                <c:pt idx="40">
                  <c:v>Zambia</c:v>
                </c:pt>
                <c:pt idx="41">
                  <c:v>Mali</c:v>
                </c:pt>
                <c:pt idx="42">
                  <c:v>Djibouti</c:v>
                </c:pt>
                <c:pt idx="43">
                  <c:v>Sudan</c:v>
                </c:pt>
                <c:pt idx="44">
                  <c:v>Burkina Faso</c:v>
                </c:pt>
              </c:strCache>
            </c:strRef>
          </c:cat>
          <c:val>
            <c:numRef>
              <c:f>Sheet4!$B$29:$AT$29</c:f>
              <c:numCache>
                <c:formatCode>General</c:formatCode>
                <c:ptCount val="45"/>
                <c:pt idx="0">
                  <c:v>94</c:v>
                </c:pt>
                <c:pt idx="1">
                  <c:v>94</c:v>
                </c:pt>
                <c:pt idx="2">
                  <c:v>83</c:v>
                </c:pt>
                <c:pt idx="3">
                  <c:v>50</c:v>
                </c:pt>
                <c:pt idx="4">
                  <c:v>80</c:v>
                </c:pt>
                <c:pt idx="5">
                  <c:v>75</c:v>
                </c:pt>
                <c:pt idx="6">
                  <c:v>67</c:v>
                </c:pt>
                <c:pt idx="7">
                  <c:v>69</c:v>
                </c:pt>
                <c:pt idx="8">
                  <c:v>74</c:v>
                </c:pt>
                <c:pt idx="9">
                  <c:v>62</c:v>
                </c:pt>
                <c:pt idx="10">
                  <c:v>66</c:v>
                </c:pt>
                <c:pt idx="11">
                  <c:v>65</c:v>
                </c:pt>
                <c:pt idx="12">
                  <c:v>43</c:v>
                </c:pt>
                <c:pt idx="13">
                  <c:v>69</c:v>
                </c:pt>
                <c:pt idx="14">
                  <c:v>62</c:v>
                </c:pt>
                <c:pt idx="15">
                  <c:v>77</c:v>
                </c:pt>
                <c:pt idx="16">
                  <c:v>68.25</c:v>
                </c:pt>
                <c:pt idx="17">
                  <c:v>60</c:v>
                </c:pt>
                <c:pt idx="18">
                  <c:v>35</c:v>
                </c:pt>
                <c:pt idx="19">
                  <c:v>64</c:v>
                </c:pt>
                <c:pt idx="20">
                  <c:v>60</c:v>
                </c:pt>
                <c:pt idx="21">
                  <c:v>62</c:v>
                </c:pt>
                <c:pt idx="22">
                  <c:v>55</c:v>
                </c:pt>
                <c:pt idx="23">
                  <c:v>59</c:v>
                </c:pt>
                <c:pt idx="24">
                  <c:v>49</c:v>
                </c:pt>
                <c:pt idx="25">
                  <c:v>45</c:v>
                </c:pt>
                <c:pt idx="26">
                  <c:v>24</c:v>
                </c:pt>
                <c:pt idx="27">
                  <c:v>49</c:v>
                </c:pt>
                <c:pt idx="28">
                  <c:v>51</c:v>
                </c:pt>
                <c:pt idx="29">
                  <c:v>40</c:v>
                </c:pt>
                <c:pt idx="30">
                  <c:v>50</c:v>
                </c:pt>
                <c:pt idx="31">
                  <c:v>49</c:v>
                </c:pt>
                <c:pt idx="32">
                  <c:v>43</c:v>
                </c:pt>
                <c:pt idx="33">
                  <c:v>69</c:v>
                </c:pt>
                <c:pt idx="34">
                  <c:v>28</c:v>
                </c:pt>
                <c:pt idx="35">
                  <c:v>40</c:v>
                </c:pt>
                <c:pt idx="36">
                  <c:v>47</c:v>
                </c:pt>
                <c:pt idx="37">
                  <c:v>40</c:v>
                </c:pt>
                <c:pt idx="38">
                  <c:v>27</c:v>
                </c:pt>
                <c:pt idx="39">
                  <c:v>31</c:v>
                </c:pt>
                <c:pt idx="40">
                  <c:v>41</c:v>
                </c:pt>
                <c:pt idx="41">
                  <c:v>28</c:v>
                </c:pt>
                <c:pt idx="42">
                  <c:v>34</c:v>
                </c:pt>
                <c:pt idx="43">
                  <c:v>36</c:v>
                </c:pt>
                <c:pt idx="4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88-2D4F-B4E1-62E120D8C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6294288"/>
        <c:axId val="-2126743056"/>
      </c:barChart>
      <c:catAx>
        <c:axId val="-207629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6743056"/>
        <c:crosses val="autoZero"/>
        <c:auto val="1"/>
        <c:lblAlgn val="ctr"/>
        <c:lblOffset val="100"/>
        <c:noMultiLvlLbl val="0"/>
      </c:catAx>
      <c:valAx>
        <c:axId val="-212674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6294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558800</xdr:colOff>
      <xdr:row>12</xdr:row>
      <xdr:rowOff>50800</xdr:rowOff>
    </xdr:from>
    <xdr:to>
      <xdr:col>17</xdr:col>
      <xdr:colOff>165100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266700</xdr:colOff>
      <xdr:row>30</xdr:row>
      <xdr:rowOff>50800</xdr:rowOff>
    </xdr:from>
    <xdr:to>
      <xdr:col>50</xdr:col>
      <xdr:colOff>292100</xdr:colOff>
      <xdr:row>55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98"/>
  <sheetViews>
    <sheetView workbookViewId="0">
      <selection activeCell="A98" sqref="A1:XFD98"/>
    </sheetView>
  </sheetViews>
  <sheetFormatPr baseColWidth="10" defaultRowHeight="16" x14ac:dyDescent="0.2"/>
  <cols>
    <col min="1" max="1" width="14.6640625" customWidth="1"/>
  </cols>
  <sheetData>
    <row r="1" spans="1:50" s="13" customFormat="1" x14ac:dyDescent="0.2">
      <c r="A1" s="21" t="s">
        <v>16</v>
      </c>
      <c r="B1" s="21"/>
    </row>
    <row r="2" spans="1:50" s="13" customFormat="1" x14ac:dyDescent="0.2">
      <c r="A2" s="13" t="s">
        <v>23</v>
      </c>
      <c r="C2" s="13" t="s">
        <v>6</v>
      </c>
      <c r="D2" s="13" t="s">
        <v>24</v>
      </c>
      <c r="AX2" s="13" t="s">
        <v>149</v>
      </c>
    </row>
    <row r="3" spans="1:50" s="21" customFormat="1" x14ac:dyDescent="0.2">
      <c r="B3" s="21" t="s">
        <v>22</v>
      </c>
      <c r="C3" s="21" t="s">
        <v>0</v>
      </c>
      <c r="D3" s="21" t="s">
        <v>1</v>
      </c>
      <c r="E3" s="21" t="s">
        <v>2</v>
      </c>
      <c r="F3" s="21" t="s">
        <v>45</v>
      </c>
      <c r="G3" s="21" t="s">
        <v>25</v>
      </c>
      <c r="H3" s="21" t="s">
        <v>3</v>
      </c>
      <c r="I3" s="21" t="s">
        <v>49</v>
      </c>
      <c r="J3" s="21" t="s">
        <v>51</v>
      </c>
      <c r="K3" s="21" t="s">
        <v>53</v>
      </c>
      <c r="L3" s="21" t="s">
        <v>137</v>
      </c>
      <c r="M3" s="21" t="s">
        <v>57</v>
      </c>
      <c r="N3" s="21" t="s">
        <v>135</v>
      </c>
      <c r="O3" s="21" t="s">
        <v>63</v>
      </c>
      <c r="P3" s="21" t="s">
        <v>65</v>
      </c>
      <c r="Q3" s="21" t="s">
        <v>68</v>
      </c>
      <c r="R3" s="21" t="s">
        <v>70</v>
      </c>
      <c r="S3" s="21" t="s">
        <v>72</v>
      </c>
      <c r="T3" s="21" t="s">
        <v>4</v>
      </c>
      <c r="U3" s="21" t="s">
        <v>75</v>
      </c>
      <c r="V3" s="21" t="s">
        <v>77</v>
      </c>
      <c r="W3" s="21" t="s">
        <v>5</v>
      </c>
      <c r="X3" s="21" t="s">
        <v>7</v>
      </c>
      <c r="Y3" s="21" t="s">
        <v>8</v>
      </c>
      <c r="Z3" s="21" t="s">
        <v>9</v>
      </c>
      <c r="AA3" s="21" t="s">
        <v>10</v>
      </c>
      <c r="AB3" s="21" t="s">
        <v>11</v>
      </c>
      <c r="AC3" s="21" t="s">
        <v>87</v>
      </c>
      <c r="AD3" s="21" t="s">
        <v>89</v>
      </c>
      <c r="AE3" s="21" t="s">
        <v>12</v>
      </c>
      <c r="AF3" s="21" t="s">
        <v>13</v>
      </c>
      <c r="AG3" s="21" t="s">
        <v>97</v>
      </c>
      <c r="AH3" s="21" t="s">
        <v>14</v>
      </c>
      <c r="AI3" s="21" t="s">
        <v>136</v>
      </c>
      <c r="AJ3" s="21" t="s">
        <v>104</v>
      </c>
      <c r="AK3" s="21" t="s">
        <v>108</v>
      </c>
      <c r="AL3" s="21" t="s">
        <v>15</v>
      </c>
      <c r="AM3" s="21" t="s">
        <v>111</v>
      </c>
      <c r="AN3" s="21" t="s">
        <v>113</v>
      </c>
      <c r="AO3" s="21" t="s">
        <v>115</v>
      </c>
      <c r="AP3" s="21" t="s">
        <v>17</v>
      </c>
      <c r="AQ3" s="21" t="s">
        <v>120</v>
      </c>
      <c r="AR3" s="21" t="s">
        <v>18</v>
      </c>
      <c r="AS3" s="21" t="s">
        <v>126</v>
      </c>
      <c r="AT3" s="21" t="s">
        <v>19</v>
      </c>
      <c r="AU3" s="21" t="s">
        <v>20</v>
      </c>
      <c r="AV3" s="21" t="s">
        <v>21</v>
      </c>
    </row>
    <row r="4" spans="1:50" s="21" customFormat="1" x14ac:dyDescent="0.2">
      <c r="A4" s="21" t="s">
        <v>26</v>
      </c>
      <c r="AW4" s="21">
        <f t="shared" ref="AW4:AW31" si="0">SUM(B4:AV4)</f>
        <v>0</v>
      </c>
    </row>
    <row r="5" spans="1:50" s="21" customFormat="1" x14ac:dyDescent="0.2">
      <c r="A5" s="21">
        <v>2015</v>
      </c>
      <c r="E5" s="17">
        <v>36</v>
      </c>
      <c r="F5" s="17">
        <v>55</v>
      </c>
      <c r="I5" s="17">
        <v>48</v>
      </c>
      <c r="M5" s="17">
        <v>26</v>
      </c>
      <c r="U5" s="21">
        <v>68</v>
      </c>
      <c r="AH5" s="21">
        <v>32</v>
      </c>
      <c r="AM5" s="21">
        <v>93</v>
      </c>
      <c r="AR5" s="21">
        <v>62</v>
      </c>
      <c r="AS5" s="21">
        <v>53</v>
      </c>
      <c r="AU5" s="21">
        <v>24</v>
      </c>
      <c r="AW5" s="21">
        <f t="shared" si="0"/>
        <v>497</v>
      </c>
      <c r="AX5" s="21">
        <v>2</v>
      </c>
    </row>
    <row r="6" spans="1:50" s="21" customFormat="1" x14ac:dyDescent="0.2">
      <c r="A6" s="21">
        <v>2014</v>
      </c>
      <c r="V6" s="21">
        <v>80</v>
      </c>
      <c r="AA6" s="21">
        <v>65</v>
      </c>
      <c r="AC6" s="21">
        <v>40</v>
      </c>
      <c r="AE6" s="21">
        <v>45</v>
      </c>
      <c r="AF6" s="21">
        <v>74</v>
      </c>
      <c r="AW6" s="21">
        <f t="shared" si="0"/>
        <v>304</v>
      </c>
      <c r="AX6" s="21">
        <v>5</v>
      </c>
    </row>
    <row r="7" spans="1:50" s="21" customFormat="1" x14ac:dyDescent="0.2">
      <c r="A7" s="21">
        <v>2013</v>
      </c>
      <c r="W7" s="21">
        <v>56</v>
      </c>
      <c r="Z7" s="21">
        <v>35</v>
      </c>
      <c r="AB7" s="21">
        <v>42</v>
      </c>
      <c r="AV7" s="21">
        <v>61</v>
      </c>
      <c r="AW7" s="21">
        <f t="shared" si="0"/>
        <v>194</v>
      </c>
      <c r="AX7" s="21">
        <v>4</v>
      </c>
    </row>
    <row r="8" spans="1:50" s="13" customFormat="1" x14ac:dyDescent="0.2">
      <c r="A8" s="13">
        <v>2012</v>
      </c>
      <c r="T8" s="13">
        <v>82</v>
      </c>
      <c r="AL8" s="13">
        <v>45</v>
      </c>
      <c r="AN8" s="13">
        <v>88</v>
      </c>
      <c r="AW8" s="21">
        <f t="shared" si="0"/>
        <v>215</v>
      </c>
      <c r="AX8" s="21">
        <v>3</v>
      </c>
    </row>
    <row r="9" spans="1:50" s="13" customFormat="1" x14ac:dyDescent="0.2">
      <c r="A9" s="13">
        <v>2011</v>
      </c>
      <c r="C9" s="13">
        <v>68</v>
      </c>
      <c r="G9" s="13">
        <v>50</v>
      </c>
      <c r="H9" s="13">
        <v>57</v>
      </c>
      <c r="I9" s="13">
        <v>56</v>
      </c>
      <c r="J9" s="13">
        <v>58</v>
      </c>
      <c r="L9" s="13">
        <v>56</v>
      </c>
      <c r="N9" s="13">
        <v>26</v>
      </c>
      <c r="S9" s="13">
        <v>74</v>
      </c>
      <c r="Y9" s="13">
        <v>36</v>
      </c>
      <c r="AG9" s="13">
        <v>45</v>
      </c>
      <c r="AH9" s="13">
        <v>48</v>
      </c>
      <c r="AK9" s="13">
        <v>71</v>
      </c>
      <c r="AM9" s="13">
        <v>93</v>
      </c>
      <c r="AT9" s="13">
        <v>55</v>
      </c>
      <c r="AU9" s="13">
        <v>42</v>
      </c>
      <c r="AW9" s="21">
        <f t="shared" si="0"/>
        <v>835</v>
      </c>
      <c r="AX9" s="21">
        <v>15</v>
      </c>
    </row>
    <row r="10" spans="1:50" s="13" customFormat="1" x14ac:dyDescent="0.2">
      <c r="A10" s="13">
        <v>2010</v>
      </c>
      <c r="E10" s="13">
        <v>23</v>
      </c>
      <c r="F10" s="13">
        <v>59</v>
      </c>
      <c r="K10" s="13">
        <v>56</v>
      </c>
      <c r="M10" s="13">
        <v>54</v>
      </c>
      <c r="U10" s="13">
        <v>55</v>
      </c>
      <c r="AJ10" s="13">
        <v>89</v>
      </c>
      <c r="AR10" s="13">
        <v>41</v>
      </c>
      <c r="AS10" s="13">
        <v>66</v>
      </c>
      <c r="AW10" s="21">
        <f t="shared" si="0"/>
        <v>443</v>
      </c>
      <c r="AX10" s="21">
        <v>8</v>
      </c>
    </row>
    <row r="11" spans="1:50" s="13" customFormat="1" x14ac:dyDescent="0.2">
      <c r="A11" s="13">
        <v>2009</v>
      </c>
      <c r="O11" s="13">
        <v>83</v>
      </c>
      <c r="R11" s="13">
        <v>40</v>
      </c>
      <c r="V11" s="13">
        <v>45</v>
      </c>
      <c r="AA11" s="13">
        <v>74</v>
      </c>
      <c r="AC11" s="13">
        <v>50</v>
      </c>
      <c r="AE11" s="13">
        <v>43</v>
      </c>
      <c r="AF11" s="13">
        <v>68</v>
      </c>
      <c r="AI11" s="13">
        <v>73</v>
      </c>
      <c r="AW11" s="21">
        <f t="shared" si="0"/>
        <v>476</v>
      </c>
      <c r="AX11" s="13">
        <v>8</v>
      </c>
    </row>
    <row r="12" spans="1:50" s="13" customFormat="1" x14ac:dyDescent="0.2">
      <c r="A12" s="13">
        <v>2008</v>
      </c>
      <c r="T12" s="13">
        <v>70</v>
      </c>
      <c r="AU12" s="13">
        <v>34</v>
      </c>
      <c r="AV12" s="13">
        <v>47</v>
      </c>
      <c r="AW12" s="21">
        <f t="shared" si="0"/>
        <v>151</v>
      </c>
      <c r="AX12" s="13">
        <v>3</v>
      </c>
    </row>
    <row r="13" spans="1:50" s="13" customFormat="1" x14ac:dyDescent="0.2">
      <c r="A13" s="13">
        <v>2007</v>
      </c>
      <c r="W13" s="13">
        <v>54</v>
      </c>
      <c r="AB13" s="13">
        <v>41</v>
      </c>
      <c r="AC13" s="13">
        <v>51</v>
      </c>
      <c r="AH13" s="13">
        <v>50</v>
      </c>
      <c r="AL13" s="13">
        <v>55</v>
      </c>
      <c r="AN13" s="13">
        <v>65</v>
      </c>
      <c r="AW13" s="21">
        <f t="shared" si="0"/>
        <v>316</v>
      </c>
      <c r="AX13" s="13">
        <v>6</v>
      </c>
    </row>
    <row r="14" spans="1:50" s="13" customFormat="1" x14ac:dyDescent="0.2">
      <c r="A14" s="13">
        <v>2006</v>
      </c>
      <c r="C14" s="13">
        <v>74</v>
      </c>
      <c r="H14" s="13">
        <v>79</v>
      </c>
      <c r="J14" s="13">
        <v>71</v>
      </c>
      <c r="K14" s="13">
        <v>52</v>
      </c>
      <c r="L14" s="13">
        <v>57</v>
      </c>
      <c r="S14" s="13">
        <v>51</v>
      </c>
      <c r="Z14" s="13">
        <v>51</v>
      </c>
      <c r="AK14" s="13">
        <v>70</v>
      </c>
      <c r="AM14" s="13">
        <v>97</v>
      </c>
      <c r="AT14" s="13">
        <v>61</v>
      </c>
      <c r="AU14" s="13">
        <v>56</v>
      </c>
      <c r="AW14" s="21">
        <f t="shared" si="0"/>
        <v>719</v>
      </c>
      <c r="AX14" s="13">
        <v>11</v>
      </c>
    </row>
    <row r="15" spans="1:50" s="13" customFormat="1" x14ac:dyDescent="0.2">
      <c r="A15" s="13">
        <v>2005</v>
      </c>
      <c r="E15" s="13">
        <v>36</v>
      </c>
      <c r="I15" s="13">
        <v>45</v>
      </c>
      <c r="N15" s="13">
        <v>54</v>
      </c>
      <c r="R15" s="13">
        <v>43</v>
      </c>
      <c r="V15" s="13">
        <v>60</v>
      </c>
      <c r="Y15" s="13">
        <v>59</v>
      </c>
      <c r="AR15" s="13">
        <v>68</v>
      </c>
      <c r="AS15" s="13">
        <v>88</v>
      </c>
      <c r="AW15" s="21">
        <f t="shared" si="0"/>
        <v>453</v>
      </c>
      <c r="AX15" s="13">
        <v>8</v>
      </c>
    </row>
    <row r="16" spans="1:50" s="13" customFormat="1" x14ac:dyDescent="0.2">
      <c r="A16" s="13">
        <v>2004</v>
      </c>
      <c r="G16" s="13">
        <v>45</v>
      </c>
      <c r="T16" s="13">
        <v>80</v>
      </c>
      <c r="AA16" s="13">
        <v>58</v>
      </c>
      <c r="AE16" s="13">
        <v>36</v>
      </c>
      <c r="AF16" s="13">
        <v>81</v>
      </c>
      <c r="AG16" s="13">
        <v>44</v>
      </c>
      <c r="AW16" s="21">
        <f t="shared" si="0"/>
        <v>344</v>
      </c>
      <c r="AX16" s="13">
        <v>6</v>
      </c>
    </row>
    <row r="17" spans="1:58" s="13" customFormat="1" x14ac:dyDescent="0.2">
      <c r="A17" s="13">
        <v>2003</v>
      </c>
      <c r="U17" s="13">
        <v>97</v>
      </c>
      <c r="AC17" s="13">
        <v>51</v>
      </c>
      <c r="AH17" s="13">
        <v>65</v>
      </c>
      <c r="AJ17" s="13">
        <v>90</v>
      </c>
      <c r="AS17" s="13">
        <v>96</v>
      </c>
      <c r="AW17" s="21">
        <f t="shared" si="0"/>
        <v>399</v>
      </c>
      <c r="AX17" s="13">
        <v>5</v>
      </c>
    </row>
    <row r="18" spans="1:58" s="13" customFormat="1" x14ac:dyDescent="0.2">
      <c r="A18" s="13">
        <v>2002</v>
      </c>
      <c r="K18" s="13">
        <v>38</v>
      </c>
      <c r="O18" s="13">
        <v>79</v>
      </c>
      <c r="W18" s="13">
        <v>39</v>
      </c>
      <c r="AB18" s="13">
        <v>42</v>
      </c>
      <c r="AI18" s="13">
        <v>87</v>
      </c>
      <c r="AN18" s="13">
        <v>76</v>
      </c>
      <c r="AV18" s="13">
        <v>54</v>
      </c>
      <c r="AW18" s="21">
        <f t="shared" si="0"/>
        <v>415</v>
      </c>
      <c r="AX18" s="13">
        <v>7</v>
      </c>
      <c r="BD18" s="13" t="s">
        <v>174</v>
      </c>
      <c r="BE18" s="13" t="s">
        <v>173</v>
      </c>
    </row>
    <row r="19" spans="1:58" s="13" customFormat="1" x14ac:dyDescent="0.2">
      <c r="A19" s="13">
        <v>2001</v>
      </c>
      <c r="C19" s="13">
        <v>55</v>
      </c>
      <c r="H19" s="13">
        <v>72</v>
      </c>
      <c r="J19" s="13">
        <v>70</v>
      </c>
      <c r="S19" s="13">
        <v>61</v>
      </c>
      <c r="Z19" s="13">
        <v>56</v>
      </c>
      <c r="AK19" s="13">
        <v>70</v>
      </c>
      <c r="AM19" s="13">
        <v>98</v>
      </c>
      <c r="AT19" s="13">
        <v>74</v>
      </c>
      <c r="AU19" s="13">
        <v>35</v>
      </c>
      <c r="AW19" s="21">
        <f t="shared" si="0"/>
        <v>591</v>
      </c>
      <c r="AX19" s="13">
        <v>9</v>
      </c>
      <c r="AY19" s="13" t="s">
        <v>166</v>
      </c>
      <c r="AZ19" s="13" t="s">
        <v>167</v>
      </c>
      <c r="BD19" s="13">
        <f>AY20+AY22</f>
        <v>162</v>
      </c>
      <c r="BE19" s="13">
        <f>AZ20+AZ22</f>
        <v>9878.2200000000012</v>
      </c>
      <c r="BF19" s="13">
        <f>BE19/BD19</f>
        <v>60.976666666666674</v>
      </c>
    </row>
    <row r="20" spans="1:58" s="13" customFormat="1" x14ac:dyDescent="0.2">
      <c r="A20" s="13">
        <v>2000</v>
      </c>
      <c r="M20" s="13">
        <v>28</v>
      </c>
      <c r="T20" s="13">
        <v>65</v>
      </c>
      <c r="AL20" s="13">
        <v>37</v>
      </c>
      <c r="AR20" s="13">
        <v>53</v>
      </c>
      <c r="AW20" s="21">
        <f t="shared" si="0"/>
        <v>183</v>
      </c>
      <c r="AX20" s="13">
        <v>4</v>
      </c>
      <c r="AY20" s="13">
        <f>SUM(AX5:AX20)</f>
        <v>104</v>
      </c>
      <c r="AZ20" s="13">
        <f>SUM(AW5:AW20)</f>
        <v>6535</v>
      </c>
      <c r="BA20" s="13">
        <f>AZ20/AY20</f>
        <v>62.83653846153846</v>
      </c>
      <c r="BB20" s="13" t="s">
        <v>153</v>
      </c>
    </row>
    <row r="21" spans="1:58" s="13" customFormat="1" x14ac:dyDescent="0.2">
      <c r="AW21" s="21"/>
    </row>
    <row r="22" spans="1:58" s="13" customFormat="1" x14ac:dyDescent="0.2">
      <c r="A22" s="13">
        <v>1999</v>
      </c>
      <c r="I22" s="13">
        <v>64</v>
      </c>
      <c r="N22" s="13">
        <v>29</v>
      </c>
      <c r="V22" s="13">
        <v>63.26</v>
      </c>
      <c r="AA22" s="13">
        <v>93.96</v>
      </c>
      <c r="AE22" s="13">
        <v>59</v>
      </c>
      <c r="AF22" s="13">
        <v>62</v>
      </c>
      <c r="AG22" s="13">
        <v>38</v>
      </c>
      <c r="AH22" s="13">
        <v>57</v>
      </c>
      <c r="AW22" s="21">
        <f t="shared" si="0"/>
        <v>466.21999999999997</v>
      </c>
      <c r="AX22" s="13">
        <v>8</v>
      </c>
      <c r="AY22" s="13">
        <f>SUM(AX22:AX31)</f>
        <v>58</v>
      </c>
      <c r="AZ22" s="13">
        <f>SUM(AW22:AW31)</f>
        <v>3343.2200000000003</v>
      </c>
      <c r="BA22" s="13">
        <f>AZ22/AY22</f>
        <v>57.641724137931035</v>
      </c>
      <c r="BB22" s="13" t="s">
        <v>168</v>
      </c>
    </row>
    <row r="23" spans="1:58" s="13" customFormat="1" x14ac:dyDescent="0.2">
      <c r="A23" s="13">
        <v>1998</v>
      </c>
      <c r="E23" s="13">
        <v>47</v>
      </c>
      <c r="R23" s="13">
        <v>49</v>
      </c>
      <c r="U23" s="13">
        <v>75</v>
      </c>
      <c r="AM23" s="13">
        <v>90</v>
      </c>
      <c r="AS23" s="13">
        <v>75</v>
      </c>
      <c r="AW23" s="21">
        <f t="shared" si="0"/>
        <v>336</v>
      </c>
      <c r="AX23" s="13">
        <v>5</v>
      </c>
    </row>
    <row r="24" spans="1:58" s="13" customFormat="1" x14ac:dyDescent="0.2">
      <c r="A24" s="13">
        <v>1997</v>
      </c>
      <c r="G24" s="13">
        <v>54</v>
      </c>
      <c r="W24" s="13">
        <v>34</v>
      </c>
      <c r="AB24" s="13">
        <v>34</v>
      </c>
      <c r="AC24" s="13">
        <v>75</v>
      </c>
      <c r="AW24" s="21">
        <f t="shared" si="0"/>
        <v>197</v>
      </c>
      <c r="AX24" s="13">
        <v>4</v>
      </c>
    </row>
    <row r="25" spans="1:58" s="13" customFormat="1" x14ac:dyDescent="0.2">
      <c r="A25" s="13">
        <v>1996</v>
      </c>
      <c r="C25" s="13">
        <v>73</v>
      </c>
      <c r="J25" s="13">
        <v>80</v>
      </c>
      <c r="K25" s="13">
        <v>59</v>
      </c>
      <c r="S25" s="13">
        <v>73</v>
      </c>
      <c r="T25" s="13">
        <v>82</v>
      </c>
      <c r="Z25" s="13">
        <v>30</v>
      </c>
      <c r="AG25" s="13">
        <v>59</v>
      </c>
      <c r="AK25" s="13">
        <v>64</v>
      </c>
      <c r="AN25" s="13">
        <v>51</v>
      </c>
      <c r="AQ25" s="13">
        <v>36</v>
      </c>
      <c r="AT25" s="13">
        <v>62</v>
      </c>
      <c r="AU25" s="13">
        <v>28</v>
      </c>
      <c r="AV25" s="13">
        <v>27</v>
      </c>
      <c r="AW25" s="21">
        <f t="shared" si="0"/>
        <v>724</v>
      </c>
      <c r="AX25" s="13">
        <v>13</v>
      </c>
    </row>
    <row r="26" spans="1:58" s="13" customFormat="1" x14ac:dyDescent="0.2">
      <c r="A26" s="13">
        <v>1995</v>
      </c>
      <c r="M26" s="13">
        <v>31</v>
      </c>
      <c r="AR26" s="13">
        <v>48</v>
      </c>
      <c r="AW26" s="21">
        <f t="shared" si="0"/>
        <v>79</v>
      </c>
      <c r="AX26" s="13">
        <v>2</v>
      </c>
    </row>
    <row r="27" spans="1:58" s="13" customFormat="1" x14ac:dyDescent="0.2">
      <c r="A27" s="13">
        <v>1994</v>
      </c>
      <c r="V27" s="13">
        <v>57</v>
      </c>
      <c r="AA27" s="13">
        <v>68</v>
      </c>
      <c r="AE27" s="13">
        <v>66</v>
      </c>
      <c r="AF27" s="13">
        <v>62</v>
      </c>
      <c r="AW27" s="21">
        <f t="shared" si="0"/>
        <v>253</v>
      </c>
      <c r="AX27" s="13">
        <v>4</v>
      </c>
    </row>
    <row r="28" spans="1:58" s="13" customFormat="1" x14ac:dyDescent="0.2">
      <c r="A28" s="13">
        <v>1993</v>
      </c>
      <c r="F28" s="13">
        <v>80</v>
      </c>
      <c r="I28" s="13">
        <v>50</v>
      </c>
      <c r="N28" s="13">
        <v>26</v>
      </c>
      <c r="R28" s="13">
        <v>58</v>
      </c>
      <c r="U28" s="13">
        <v>75</v>
      </c>
      <c r="Z28" s="13">
        <v>65</v>
      </c>
      <c r="AG28" s="13">
        <v>38</v>
      </c>
      <c r="AH28" s="13">
        <v>28</v>
      </c>
      <c r="AL28" s="13">
        <v>33</v>
      </c>
      <c r="AM28" s="13">
        <v>96</v>
      </c>
      <c r="AW28" s="21">
        <f t="shared" si="0"/>
        <v>549</v>
      </c>
      <c r="AX28" s="13">
        <v>10</v>
      </c>
    </row>
    <row r="29" spans="1:58" s="13" customFormat="1" x14ac:dyDescent="0.2">
      <c r="A29" s="13">
        <v>1992</v>
      </c>
      <c r="B29" s="13">
        <v>88</v>
      </c>
      <c r="G29" s="13">
        <v>55</v>
      </c>
      <c r="T29" s="13">
        <v>60</v>
      </c>
      <c r="W29" s="13">
        <v>46</v>
      </c>
      <c r="Z29" s="13">
        <v>67</v>
      </c>
      <c r="AC29" s="13">
        <v>51</v>
      </c>
      <c r="AW29" s="21">
        <f t="shared" si="0"/>
        <v>367</v>
      </c>
      <c r="AX29" s="13">
        <v>6</v>
      </c>
    </row>
    <row r="30" spans="1:58" s="13" customFormat="1" x14ac:dyDescent="0.2">
      <c r="A30" s="13">
        <v>1991</v>
      </c>
      <c r="C30" s="13">
        <v>57</v>
      </c>
      <c r="E30" s="13">
        <v>27</v>
      </c>
      <c r="AK30" s="13">
        <v>54</v>
      </c>
      <c r="AU30" s="13">
        <v>34</v>
      </c>
      <c r="AW30" s="21">
        <f t="shared" si="0"/>
        <v>172</v>
      </c>
      <c r="AX30" s="13">
        <v>3</v>
      </c>
    </row>
    <row r="31" spans="1:58" s="13" customFormat="1" x14ac:dyDescent="0.2">
      <c r="A31" s="13">
        <v>1990</v>
      </c>
      <c r="K31" s="13">
        <v>78</v>
      </c>
      <c r="M31" s="13">
        <v>66</v>
      </c>
      <c r="AV31" s="13">
        <v>56</v>
      </c>
      <c r="AW31" s="21">
        <f t="shared" si="0"/>
        <v>200</v>
      </c>
      <c r="AX31" s="13">
        <v>3</v>
      </c>
    </row>
    <row r="32" spans="1:58" s="13" customFormat="1" x14ac:dyDescent="0.2">
      <c r="A32" s="13">
        <v>1989</v>
      </c>
    </row>
    <row r="33" spans="1:50" s="13" customFormat="1" x14ac:dyDescent="0.2">
      <c r="A33" s="13">
        <v>1988</v>
      </c>
      <c r="G33" s="13">
        <v>68</v>
      </c>
      <c r="AL33" s="13">
        <v>38</v>
      </c>
    </row>
    <row r="34" spans="1:50" s="13" customFormat="1" x14ac:dyDescent="0.2">
      <c r="A34" s="13">
        <v>1986</v>
      </c>
    </row>
    <row r="35" spans="1:50" s="13" customFormat="1" x14ac:dyDescent="0.2">
      <c r="A35" s="13">
        <v>1983</v>
      </c>
      <c r="AL35" s="13">
        <v>40</v>
      </c>
    </row>
    <row r="36" spans="1:50" s="13" customFormat="1" x14ac:dyDescent="0.2">
      <c r="A36" s="13">
        <v>1979</v>
      </c>
      <c r="AH36" s="13">
        <v>45</v>
      </c>
    </row>
    <row r="37" spans="1:50" s="13" customFormat="1" x14ac:dyDescent="0.2">
      <c r="A37" s="13">
        <v>1977</v>
      </c>
      <c r="L37" s="13">
        <v>86</v>
      </c>
    </row>
    <row r="38" spans="1:50" s="13" customFormat="1" x14ac:dyDescent="0.2">
      <c r="B38" s="13">
        <f t="shared" ref="B38:AV38" si="1">SUM(B4:B31)</f>
        <v>88</v>
      </c>
      <c r="C38" s="13">
        <f t="shared" si="1"/>
        <v>327</v>
      </c>
      <c r="D38" s="13">
        <f t="shared" si="1"/>
        <v>0</v>
      </c>
      <c r="E38" s="13">
        <f t="shared" si="1"/>
        <v>169</v>
      </c>
      <c r="F38" s="13">
        <f t="shared" si="1"/>
        <v>194</v>
      </c>
      <c r="G38" s="13">
        <f t="shared" si="1"/>
        <v>204</v>
      </c>
      <c r="H38" s="13">
        <f t="shared" si="1"/>
        <v>208</v>
      </c>
      <c r="I38" s="13">
        <f t="shared" si="1"/>
        <v>263</v>
      </c>
      <c r="J38" s="13">
        <f t="shared" si="1"/>
        <v>279</v>
      </c>
      <c r="K38" s="13">
        <f t="shared" si="1"/>
        <v>283</v>
      </c>
      <c r="L38" s="13">
        <f t="shared" si="1"/>
        <v>113</v>
      </c>
      <c r="M38" s="13">
        <f t="shared" si="1"/>
        <v>205</v>
      </c>
      <c r="N38" s="13">
        <f t="shared" si="1"/>
        <v>135</v>
      </c>
      <c r="O38" s="13">
        <f t="shared" si="1"/>
        <v>162</v>
      </c>
      <c r="P38" s="13">
        <f t="shared" si="1"/>
        <v>0</v>
      </c>
      <c r="Q38" s="13">
        <f t="shared" si="1"/>
        <v>0</v>
      </c>
      <c r="R38" s="13">
        <f t="shared" si="1"/>
        <v>190</v>
      </c>
      <c r="S38" s="13">
        <f t="shared" si="1"/>
        <v>259</v>
      </c>
      <c r="T38" s="13">
        <f t="shared" si="1"/>
        <v>439</v>
      </c>
      <c r="U38" s="13">
        <f t="shared" si="1"/>
        <v>370</v>
      </c>
      <c r="V38" s="13">
        <f t="shared" si="1"/>
        <v>305.26</v>
      </c>
      <c r="W38" s="13">
        <f t="shared" si="1"/>
        <v>229</v>
      </c>
      <c r="X38" s="13">
        <f t="shared" si="1"/>
        <v>0</v>
      </c>
      <c r="Y38" s="13">
        <f t="shared" si="1"/>
        <v>95</v>
      </c>
      <c r="Z38" s="13">
        <f t="shared" si="1"/>
        <v>304</v>
      </c>
      <c r="AA38" s="13">
        <f t="shared" si="1"/>
        <v>358.96</v>
      </c>
      <c r="AB38" s="13">
        <f t="shared" si="1"/>
        <v>159</v>
      </c>
      <c r="AC38" s="13">
        <f t="shared" si="1"/>
        <v>318</v>
      </c>
      <c r="AD38" s="13">
        <f t="shared" si="1"/>
        <v>0</v>
      </c>
      <c r="AE38" s="13">
        <f t="shared" si="1"/>
        <v>249</v>
      </c>
      <c r="AF38" s="13">
        <f t="shared" si="1"/>
        <v>347</v>
      </c>
      <c r="AG38" s="13">
        <f t="shared" si="1"/>
        <v>224</v>
      </c>
      <c r="AH38" s="13">
        <f t="shared" si="1"/>
        <v>280</v>
      </c>
      <c r="AI38" s="13">
        <f t="shared" si="1"/>
        <v>160</v>
      </c>
      <c r="AJ38" s="13">
        <f t="shared" si="1"/>
        <v>179</v>
      </c>
      <c r="AK38" s="13">
        <f t="shared" si="1"/>
        <v>329</v>
      </c>
      <c r="AL38" s="13">
        <f t="shared" si="1"/>
        <v>170</v>
      </c>
      <c r="AM38" s="13">
        <f t="shared" si="1"/>
        <v>567</v>
      </c>
      <c r="AN38" s="13">
        <f t="shared" si="1"/>
        <v>280</v>
      </c>
      <c r="AO38" s="13">
        <f t="shared" si="1"/>
        <v>0</v>
      </c>
      <c r="AP38" s="13">
        <f t="shared" si="1"/>
        <v>0</v>
      </c>
      <c r="AQ38" s="13">
        <f t="shared" si="1"/>
        <v>36</v>
      </c>
      <c r="AR38" s="13">
        <f t="shared" si="1"/>
        <v>272</v>
      </c>
      <c r="AS38" s="13">
        <f t="shared" si="1"/>
        <v>378</v>
      </c>
      <c r="AT38" s="13">
        <f t="shared" si="1"/>
        <v>252</v>
      </c>
      <c r="AU38" s="13">
        <f t="shared" si="1"/>
        <v>253</v>
      </c>
      <c r="AV38" s="13">
        <f t="shared" si="1"/>
        <v>245</v>
      </c>
    </row>
    <row r="39" spans="1:50" s="13" customFormat="1" x14ac:dyDescent="0.2">
      <c r="A39" s="13" t="s">
        <v>138</v>
      </c>
      <c r="B39" s="13">
        <f>B38/1</f>
        <v>88</v>
      </c>
      <c r="C39" s="13">
        <f>C38/5</f>
        <v>65.400000000000006</v>
      </c>
      <c r="E39" s="13">
        <f>E38/4</f>
        <v>42.25</v>
      </c>
      <c r="F39" s="13">
        <f>F38/2</f>
        <v>97</v>
      </c>
      <c r="G39" s="13">
        <f>G38/4</f>
        <v>51</v>
      </c>
      <c r="H39" s="13">
        <f>H38/3</f>
        <v>69.333333333333329</v>
      </c>
      <c r="I39" s="13">
        <f>I38/4</f>
        <v>65.75</v>
      </c>
      <c r="J39" s="13">
        <f>J38/4</f>
        <v>69.75</v>
      </c>
      <c r="K39" s="13">
        <f>K38/5</f>
        <v>56.6</v>
      </c>
      <c r="L39" s="13">
        <f>L38/2</f>
        <v>56.5</v>
      </c>
      <c r="M39" s="13">
        <f>M38/4</f>
        <v>51.25</v>
      </c>
      <c r="N39" s="13">
        <f>N38/4</f>
        <v>33.75</v>
      </c>
      <c r="O39" s="13">
        <f>O38/2</f>
        <v>81</v>
      </c>
      <c r="R39" s="13">
        <f>R38/4</f>
        <v>47.5</v>
      </c>
      <c r="S39" s="13">
        <f>S38/4</f>
        <v>64.75</v>
      </c>
      <c r="T39" s="13">
        <f>T38/6</f>
        <v>73.166666666666671</v>
      </c>
      <c r="U39" s="13">
        <f>U38/4</f>
        <v>92.5</v>
      </c>
      <c r="V39" s="13">
        <f>V38/5</f>
        <v>61.052</v>
      </c>
      <c r="W39" s="13">
        <f>W38/5</f>
        <v>45.8</v>
      </c>
      <c r="Y39" s="13">
        <f>Y38/2</f>
        <v>47.5</v>
      </c>
      <c r="Z39" s="13">
        <f>Z38/6</f>
        <v>50.666666666666664</v>
      </c>
      <c r="AA39" s="13">
        <f>AA38/5</f>
        <v>71.792000000000002</v>
      </c>
      <c r="AB39" s="13">
        <f>AB38/4</f>
        <v>39.75</v>
      </c>
      <c r="AC39" s="13">
        <f>AC38/6</f>
        <v>53</v>
      </c>
      <c r="AE39" s="13">
        <f>AE38/5</f>
        <v>49.8</v>
      </c>
      <c r="AF39" s="13">
        <f>AF38/5</f>
        <v>69.400000000000006</v>
      </c>
      <c r="AG39" s="13">
        <f>AG38/5</f>
        <v>44.8</v>
      </c>
      <c r="AH39" s="13">
        <f>AH38/6</f>
        <v>46.666666666666664</v>
      </c>
      <c r="AI39" s="13">
        <f>AI38/2</f>
        <v>80</v>
      </c>
      <c r="AJ39" s="13">
        <f>AJ38/2</f>
        <v>89.5</v>
      </c>
      <c r="AK39" s="13">
        <f>AK38/4</f>
        <v>82.25</v>
      </c>
      <c r="AL39" s="13">
        <f>AL38/4</f>
        <v>42.5</v>
      </c>
      <c r="AM39" s="13">
        <f>AM38/5</f>
        <v>113.4</v>
      </c>
      <c r="AN39" s="13">
        <f>AN38/4</f>
        <v>70</v>
      </c>
      <c r="AQ39" s="13">
        <v>36</v>
      </c>
      <c r="AR39" s="13">
        <f>AR38/4</f>
        <v>68</v>
      </c>
      <c r="AS39" s="13">
        <f>AS38/4</f>
        <v>94.5</v>
      </c>
      <c r="AT39" s="13">
        <f>AT38/4</f>
        <v>63</v>
      </c>
      <c r="AU39" s="13">
        <f>AU38/6</f>
        <v>42.166666666666664</v>
      </c>
      <c r="AV39" s="13">
        <f>AV38/5</f>
        <v>49</v>
      </c>
    </row>
    <row r="40" spans="1:50" s="21" customFormat="1" x14ac:dyDescent="0.2">
      <c r="B40" s="21" t="s">
        <v>22</v>
      </c>
      <c r="C40" s="21" t="s">
        <v>0</v>
      </c>
      <c r="D40" s="21" t="s">
        <v>1</v>
      </c>
      <c r="E40" s="21" t="s">
        <v>2</v>
      </c>
      <c r="F40" s="21" t="s">
        <v>45</v>
      </c>
      <c r="G40" s="21" t="s">
        <v>25</v>
      </c>
      <c r="H40" s="21" t="s">
        <v>3</v>
      </c>
      <c r="I40" s="21" t="s">
        <v>49</v>
      </c>
      <c r="J40" s="21" t="s">
        <v>51</v>
      </c>
      <c r="K40" s="21" t="s">
        <v>53</v>
      </c>
      <c r="L40" s="21" t="s">
        <v>137</v>
      </c>
      <c r="M40" s="21" t="s">
        <v>57</v>
      </c>
      <c r="N40" s="21" t="s">
        <v>135</v>
      </c>
      <c r="O40" s="21" t="s">
        <v>63</v>
      </c>
      <c r="P40" s="21" t="s">
        <v>65</v>
      </c>
      <c r="Q40" s="21" t="s">
        <v>68</v>
      </c>
      <c r="R40" s="21" t="s">
        <v>70</v>
      </c>
      <c r="S40" s="21" t="s">
        <v>72</v>
      </c>
      <c r="T40" s="21" t="s">
        <v>4</v>
      </c>
      <c r="U40" s="21" t="s">
        <v>75</v>
      </c>
      <c r="V40" s="21" t="s">
        <v>77</v>
      </c>
      <c r="W40" s="21" t="s">
        <v>5</v>
      </c>
      <c r="X40" s="21" t="s">
        <v>7</v>
      </c>
      <c r="Y40" s="21" t="s">
        <v>8</v>
      </c>
      <c r="Z40" s="21" t="s">
        <v>9</v>
      </c>
      <c r="AA40" s="21" t="s">
        <v>10</v>
      </c>
      <c r="AB40" s="21" t="s">
        <v>11</v>
      </c>
      <c r="AC40" s="21" t="s">
        <v>87</v>
      </c>
      <c r="AD40" s="21" t="s">
        <v>89</v>
      </c>
      <c r="AE40" s="21" t="s">
        <v>12</v>
      </c>
      <c r="AF40" s="21" t="s">
        <v>13</v>
      </c>
      <c r="AG40" s="21" t="s">
        <v>97</v>
      </c>
      <c r="AH40" s="21" t="s">
        <v>14</v>
      </c>
      <c r="AI40" s="21" t="s">
        <v>136</v>
      </c>
      <c r="AJ40" s="21" t="s">
        <v>104</v>
      </c>
      <c r="AK40" s="21" t="s">
        <v>108</v>
      </c>
      <c r="AL40" s="21" t="s">
        <v>15</v>
      </c>
      <c r="AM40" s="21" t="s">
        <v>111</v>
      </c>
      <c r="AN40" s="21" t="s">
        <v>113</v>
      </c>
      <c r="AO40" s="21" t="s">
        <v>115</v>
      </c>
      <c r="AP40" s="21" t="s">
        <v>17</v>
      </c>
      <c r="AQ40" s="21" t="s">
        <v>120</v>
      </c>
      <c r="AR40" s="21" t="s">
        <v>18</v>
      </c>
      <c r="AS40" s="21" t="s">
        <v>126</v>
      </c>
      <c r="AT40" s="21" t="s">
        <v>19</v>
      </c>
      <c r="AU40" s="21" t="s">
        <v>20</v>
      </c>
      <c r="AV40" s="21" t="s">
        <v>21</v>
      </c>
      <c r="AW40" s="21" t="s">
        <v>169</v>
      </c>
    </row>
    <row r="41" spans="1:50" s="13" customFormat="1" x14ac:dyDescent="0.2">
      <c r="A41" s="21" t="s">
        <v>27</v>
      </c>
    </row>
    <row r="42" spans="1:50" s="13" customFormat="1" x14ac:dyDescent="0.2">
      <c r="A42" s="21">
        <v>2015</v>
      </c>
      <c r="F42" s="13">
        <v>56</v>
      </c>
      <c r="K42" s="13">
        <v>49</v>
      </c>
      <c r="X42" s="13">
        <v>50</v>
      </c>
      <c r="AW42" s="13">
        <v>3</v>
      </c>
      <c r="AX42" s="13">
        <f t="shared" ref="AX42:AX57" si="2">SUM(B42:AV42)</f>
        <v>155</v>
      </c>
    </row>
    <row r="43" spans="1:50" s="13" customFormat="1" x14ac:dyDescent="0.2">
      <c r="A43" s="13">
        <v>2014</v>
      </c>
      <c r="D43" s="13">
        <v>55</v>
      </c>
      <c r="V43" s="13">
        <v>79</v>
      </c>
      <c r="AA43" s="13">
        <v>64</v>
      </c>
      <c r="AD43" s="13">
        <v>71</v>
      </c>
      <c r="AE43" s="13">
        <v>45</v>
      </c>
      <c r="AF43" s="13">
        <v>74</v>
      </c>
      <c r="AP43" s="13">
        <v>54</v>
      </c>
      <c r="AW43" s="13">
        <v>7</v>
      </c>
      <c r="AX43" s="13">
        <f t="shared" si="2"/>
        <v>442</v>
      </c>
    </row>
    <row r="44" spans="1:50" s="13" customFormat="1" x14ac:dyDescent="0.2">
      <c r="A44" s="13">
        <v>2013</v>
      </c>
      <c r="G44" s="13">
        <v>38</v>
      </c>
      <c r="N44" s="13">
        <v>27</v>
      </c>
      <c r="U44" s="13">
        <v>63</v>
      </c>
      <c r="W44" s="13">
        <v>56</v>
      </c>
      <c r="Z44" s="13">
        <v>35</v>
      </c>
      <c r="AB44" s="13">
        <v>34</v>
      </c>
      <c r="AC44" s="13">
        <v>56</v>
      </c>
      <c r="AJ44" s="13">
        <v>99</v>
      </c>
      <c r="AS44" s="13">
        <v>58</v>
      </c>
      <c r="AW44" s="13">
        <v>9</v>
      </c>
      <c r="AX44" s="13">
        <f t="shared" si="2"/>
        <v>466</v>
      </c>
    </row>
    <row r="45" spans="1:50" s="13" customFormat="1" x14ac:dyDescent="0.2">
      <c r="A45" s="13">
        <v>2012</v>
      </c>
      <c r="B45" s="13">
        <v>72</v>
      </c>
      <c r="E45" s="13">
        <v>40</v>
      </c>
      <c r="S45" s="13">
        <v>17</v>
      </c>
      <c r="T45" s="13">
        <v>82</v>
      </c>
      <c r="X45" s="13">
        <v>50</v>
      </c>
      <c r="AL45" s="13">
        <v>30</v>
      </c>
      <c r="AN45" s="13">
        <v>77</v>
      </c>
      <c r="AW45" s="13">
        <v>7</v>
      </c>
      <c r="AX45" s="13">
        <f t="shared" si="2"/>
        <v>368</v>
      </c>
    </row>
    <row r="46" spans="1:50" s="13" customFormat="1" x14ac:dyDescent="0.2">
      <c r="A46" s="13">
        <v>2011</v>
      </c>
      <c r="H46" s="13">
        <v>86</v>
      </c>
      <c r="I46" s="13">
        <v>56</v>
      </c>
      <c r="L46" s="13">
        <v>56</v>
      </c>
      <c r="M46" s="13">
        <v>18</v>
      </c>
      <c r="R46" s="13">
        <v>28</v>
      </c>
      <c r="Y46" s="13">
        <v>67</v>
      </c>
      <c r="AG46" s="13">
        <v>46</v>
      </c>
      <c r="AH46" s="13">
        <v>26</v>
      </c>
      <c r="AT46" s="13">
        <v>55</v>
      </c>
      <c r="AU46" s="13">
        <v>42</v>
      </c>
      <c r="AW46" s="13">
        <v>10</v>
      </c>
      <c r="AX46" s="13">
        <f t="shared" si="2"/>
        <v>480</v>
      </c>
    </row>
    <row r="47" spans="1:50" s="13" customFormat="1" x14ac:dyDescent="0.2">
      <c r="A47" s="13">
        <v>2010</v>
      </c>
      <c r="F47" s="13">
        <v>51</v>
      </c>
      <c r="Q47" s="13">
        <v>71</v>
      </c>
      <c r="AD47" s="13">
        <v>73</v>
      </c>
      <c r="AK47" s="13">
        <v>82</v>
      </c>
      <c r="AR47" s="13">
        <v>38</v>
      </c>
      <c r="AW47" s="13">
        <v>5</v>
      </c>
      <c r="AX47" s="13">
        <f t="shared" si="2"/>
        <v>315</v>
      </c>
    </row>
    <row r="48" spans="1:50" s="13" customFormat="1" x14ac:dyDescent="0.2">
      <c r="A48" s="13">
        <v>2009</v>
      </c>
      <c r="D48" s="13">
        <v>62</v>
      </c>
      <c r="AA48" s="13">
        <v>51</v>
      </c>
      <c r="AE48" s="13">
        <v>43</v>
      </c>
      <c r="AF48" s="13">
        <v>68</v>
      </c>
      <c r="AP48" s="13">
        <v>57</v>
      </c>
      <c r="AW48" s="13">
        <v>5</v>
      </c>
      <c r="AX48" s="13">
        <f t="shared" si="2"/>
        <v>281</v>
      </c>
    </row>
    <row r="49" spans="1:51" s="13" customFormat="1" x14ac:dyDescent="0.2">
      <c r="A49" s="13">
        <v>2008</v>
      </c>
      <c r="B49" s="13">
        <v>92</v>
      </c>
      <c r="N49" s="13">
        <v>48</v>
      </c>
      <c r="T49" s="13">
        <v>67</v>
      </c>
      <c r="V49" s="13">
        <v>64</v>
      </c>
      <c r="AJ49" s="13">
        <v>94</v>
      </c>
      <c r="AV49" s="13">
        <v>46</v>
      </c>
      <c r="AW49" s="13">
        <v>6</v>
      </c>
      <c r="AX49" s="13">
        <f t="shared" si="2"/>
        <v>411</v>
      </c>
    </row>
    <row r="50" spans="1:51" s="13" customFormat="1" x14ac:dyDescent="0.2">
      <c r="A50" s="13">
        <v>2007</v>
      </c>
      <c r="C50" s="13">
        <v>62</v>
      </c>
      <c r="E50" s="13">
        <v>38</v>
      </c>
      <c r="G50" s="13">
        <v>35</v>
      </c>
      <c r="S50" s="13">
        <v>33</v>
      </c>
      <c r="W50" s="13">
        <v>54</v>
      </c>
      <c r="X50" s="13">
        <v>39</v>
      </c>
      <c r="Y50" s="13">
        <v>71</v>
      </c>
      <c r="AA50" s="13">
        <v>55</v>
      </c>
      <c r="AB50" s="13">
        <v>39</v>
      </c>
      <c r="AL50" s="13">
        <v>28</v>
      </c>
      <c r="AM50" s="13">
        <v>93</v>
      </c>
      <c r="AN50" s="13">
        <v>72</v>
      </c>
      <c r="AS50" s="13">
        <v>91</v>
      </c>
      <c r="AW50" s="13">
        <v>13</v>
      </c>
      <c r="AX50" s="13">
        <f t="shared" si="2"/>
        <v>710</v>
      </c>
    </row>
    <row r="51" spans="1:51" s="13" customFormat="1" x14ac:dyDescent="0.2">
      <c r="A51" s="13">
        <v>2006</v>
      </c>
      <c r="H51" s="13">
        <v>80</v>
      </c>
      <c r="L51" s="13">
        <v>61</v>
      </c>
      <c r="AC51" s="13">
        <v>31</v>
      </c>
      <c r="AK51" s="13">
        <v>63</v>
      </c>
      <c r="AT51" s="13">
        <v>60</v>
      </c>
      <c r="AU51" s="13">
        <v>56</v>
      </c>
      <c r="AW51" s="13">
        <v>5</v>
      </c>
      <c r="AX51" s="13">
        <f t="shared" si="2"/>
        <v>351</v>
      </c>
    </row>
    <row r="52" spans="1:51" s="13" customFormat="1" x14ac:dyDescent="0.2">
      <c r="A52" s="13">
        <v>2005</v>
      </c>
      <c r="F52" s="13">
        <v>70</v>
      </c>
      <c r="I52" s="13">
        <v>45</v>
      </c>
      <c r="Q52" s="13">
        <v>66</v>
      </c>
      <c r="AD52" s="13">
        <v>75</v>
      </c>
      <c r="AR52" s="13">
        <v>66</v>
      </c>
      <c r="AV52" s="13">
        <v>49</v>
      </c>
      <c r="AW52" s="13">
        <v>6</v>
      </c>
      <c r="AX52" s="13">
        <f t="shared" si="2"/>
        <v>371</v>
      </c>
    </row>
    <row r="53" spans="1:51" s="13" customFormat="1" x14ac:dyDescent="0.2">
      <c r="A53" s="13">
        <v>2004</v>
      </c>
      <c r="D53" s="13">
        <v>44</v>
      </c>
      <c r="O53" s="13">
        <v>75</v>
      </c>
      <c r="T53" s="13">
        <v>80</v>
      </c>
      <c r="V53" s="13">
        <v>65</v>
      </c>
      <c r="AB53" s="13">
        <v>24</v>
      </c>
      <c r="AE53" s="13">
        <v>36</v>
      </c>
      <c r="AF53" s="13">
        <v>80</v>
      </c>
      <c r="AG53" s="13">
        <v>43</v>
      </c>
      <c r="AP53" s="13">
        <v>57</v>
      </c>
      <c r="AW53" s="13">
        <v>9</v>
      </c>
      <c r="AX53" s="13">
        <f t="shared" si="2"/>
        <v>504</v>
      </c>
    </row>
    <row r="54" spans="1:51" s="13" customFormat="1" x14ac:dyDescent="0.2">
      <c r="A54" s="13">
        <v>2003</v>
      </c>
      <c r="C54" s="13">
        <v>52</v>
      </c>
      <c r="N54" s="13">
        <v>39</v>
      </c>
      <c r="AH54" s="13">
        <v>47</v>
      </c>
      <c r="AJ54" s="13">
        <v>90</v>
      </c>
      <c r="AW54" s="13">
        <v>4</v>
      </c>
      <c r="AX54" s="13">
        <f t="shared" si="2"/>
        <v>228</v>
      </c>
    </row>
    <row r="55" spans="1:51" s="13" customFormat="1" x14ac:dyDescent="0.2">
      <c r="A55" s="13">
        <v>2002</v>
      </c>
      <c r="E55" s="13">
        <v>33</v>
      </c>
      <c r="G55" s="13">
        <v>37</v>
      </c>
      <c r="J55" s="13">
        <v>60</v>
      </c>
      <c r="S55" s="13">
        <v>14</v>
      </c>
      <c r="U55" s="13">
        <v>77</v>
      </c>
      <c r="W55" s="13">
        <v>39</v>
      </c>
      <c r="X55" s="13">
        <v>50</v>
      </c>
      <c r="Z55" s="13">
        <v>51</v>
      </c>
      <c r="AI55" s="13">
        <v>80</v>
      </c>
      <c r="AK55" s="13">
        <v>54</v>
      </c>
      <c r="AM55" s="13">
        <v>98</v>
      </c>
      <c r="AN55" s="13">
        <v>77</v>
      </c>
      <c r="AS55" s="13">
        <v>82</v>
      </c>
      <c r="AW55" s="13">
        <v>13</v>
      </c>
      <c r="AX55" s="13">
        <f t="shared" si="2"/>
        <v>752</v>
      </c>
    </row>
    <row r="56" spans="1:51" s="13" customFormat="1" x14ac:dyDescent="0.2">
      <c r="A56" s="13">
        <v>2001</v>
      </c>
      <c r="H56" s="13">
        <v>66</v>
      </c>
      <c r="AC56" s="13">
        <v>47</v>
      </c>
      <c r="AL56" s="13">
        <v>41</v>
      </c>
      <c r="AT56" s="13">
        <v>74</v>
      </c>
      <c r="AU56" s="13">
        <v>35</v>
      </c>
      <c r="AW56" s="13">
        <v>5</v>
      </c>
      <c r="AX56" s="13">
        <f t="shared" si="2"/>
        <v>263</v>
      </c>
    </row>
    <row r="57" spans="1:51" s="13" customFormat="1" x14ac:dyDescent="0.2">
      <c r="A57" s="13">
        <v>2000</v>
      </c>
      <c r="F57" s="17"/>
      <c r="M57" s="13">
        <v>24</v>
      </c>
      <c r="Q57" s="13">
        <v>60</v>
      </c>
      <c r="T57" s="13">
        <v>65</v>
      </c>
      <c r="AD57" s="13">
        <v>80</v>
      </c>
      <c r="AR57" s="13">
        <v>46</v>
      </c>
      <c r="AV57" s="13">
        <v>43</v>
      </c>
      <c r="AW57" s="13">
        <v>6</v>
      </c>
      <c r="AX57" s="13">
        <f t="shared" si="2"/>
        <v>318</v>
      </c>
      <c r="AY57" s="13" t="s">
        <v>170</v>
      </c>
    </row>
    <row r="58" spans="1:51" s="13" customFormat="1" x14ac:dyDescent="0.2">
      <c r="F58" s="17"/>
      <c r="AW58" s="13">
        <f>SUM(AW42:AW57)</f>
        <v>113</v>
      </c>
      <c r="AX58" s="13">
        <f>SUM(AX42:AX57)</f>
        <v>6415</v>
      </c>
      <c r="AY58" s="13">
        <f>AX58/AW58</f>
        <v>56.769911504424776</v>
      </c>
    </row>
    <row r="59" spans="1:51" s="13" customFormat="1" x14ac:dyDescent="0.2">
      <c r="A59" s="13">
        <v>1999</v>
      </c>
      <c r="C59" s="13">
        <v>66</v>
      </c>
      <c r="D59" s="13">
        <v>42</v>
      </c>
      <c r="O59" s="13">
        <v>25</v>
      </c>
      <c r="V59" s="13">
        <v>129</v>
      </c>
      <c r="AA59" s="13">
        <v>106</v>
      </c>
      <c r="AE59" s="13">
        <v>58</v>
      </c>
      <c r="AF59" s="13">
        <v>62</v>
      </c>
      <c r="AG59" s="13">
        <v>39</v>
      </c>
      <c r="AH59" s="13">
        <v>45</v>
      </c>
      <c r="AP59" s="13">
        <v>64</v>
      </c>
    </row>
    <row r="60" spans="1:51" s="13" customFormat="1" x14ac:dyDescent="0.2">
      <c r="A60" s="13">
        <v>1998</v>
      </c>
      <c r="I60" s="13">
        <v>54</v>
      </c>
      <c r="X60" s="13">
        <v>62</v>
      </c>
      <c r="Z60" s="13">
        <v>41</v>
      </c>
      <c r="AK60" s="13">
        <v>51</v>
      </c>
      <c r="AL60" s="13">
        <v>28</v>
      </c>
      <c r="AM60" s="13">
        <v>90</v>
      </c>
      <c r="AW60" s="13">
        <v>6</v>
      </c>
      <c r="AX60" s="13">
        <f t="shared" ref="AX60:AX68" si="3">SUM(B60:AV60)</f>
        <v>326</v>
      </c>
    </row>
    <row r="61" spans="1:51" s="13" customFormat="1" x14ac:dyDescent="0.2">
      <c r="A61" s="13">
        <v>1997</v>
      </c>
      <c r="E61" s="13">
        <v>41</v>
      </c>
      <c r="G61" s="13">
        <v>47</v>
      </c>
      <c r="J61" s="13">
        <v>26</v>
      </c>
      <c r="N61" s="13">
        <v>30</v>
      </c>
      <c r="S61" s="13">
        <v>57</v>
      </c>
      <c r="W61" s="13">
        <v>47</v>
      </c>
      <c r="AB61" s="13">
        <v>21</v>
      </c>
      <c r="AW61" s="13">
        <v>7</v>
      </c>
      <c r="AX61" s="13">
        <f t="shared" si="3"/>
        <v>269</v>
      </c>
    </row>
    <row r="62" spans="1:51" s="13" customFormat="1" x14ac:dyDescent="0.2">
      <c r="A62" s="13">
        <v>1996</v>
      </c>
      <c r="T62" s="13">
        <v>68</v>
      </c>
      <c r="AC62" s="13">
        <v>48</v>
      </c>
      <c r="AN62" s="13">
        <v>37</v>
      </c>
      <c r="AQ62" s="13">
        <v>36</v>
      </c>
      <c r="AT62" s="13">
        <v>51</v>
      </c>
      <c r="AU62" s="13">
        <v>40</v>
      </c>
      <c r="AW62" s="13">
        <v>6</v>
      </c>
      <c r="AX62" s="13">
        <f t="shared" si="3"/>
        <v>280</v>
      </c>
    </row>
    <row r="63" spans="1:51" s="13" customFormat="1" x14ac:dyDescent="0.2">
      <c r="A63" s="13">
        <v>1995</v>
      </c>
      <c r="C63" s="13">
        <v>74</v>
      </c>
      <c r="H63" s="13">
        <v>79</v>
      </c>
      <c r="Q63" s="13">
        <v>76</v>
      </c>
      <c r="U63" s="13">
        <v>60</v>
      </c>
      <c r="AD63" s="13">
        <v>77</v>
      </c>
      <c r="AG63" s="13">
        <v>37</v>
      </c>
      <c r="AR63" s="13">
        <v>48</v>
      </c>
      <c r="AV63" s="13">
        <v>26</v>
      </c>
      <c r="AW63" s="13">
        <v>8</v>
      </c>
      <c r="AX63" s="13">
        <f t="shared" si="3"/>
        <v>477</v>
      </c>
    </row>
    <row r="64" spans="1:51" s="13" customFormat="1" x14ac:dyDescent="0.2">
      <c r="A64" s="13">
        <v>1994</v>
      </c>
      <c r="V64" s="13">
        <v>32</v>
      </c>
      <c r="AA64" s="13">
        <v>68</v>
      </c>
      <c r="AE64" s="13">
        <v>66</v>
      </c>
      <c r="AF64" s="13">
        <v>64</v>
      </c>
      <c r="AK64" s="13">
        <v>50</v>
      </c>
      <c r="AP64" s="13">
        <v>86</v>
      </c>
      <c r="AS64" s="13">
        <v>69</v>
      </c>
      <c r="AW64" s="13">
        <v>7</v>
      </c>
      <c r="AX64" s="13">
        <f t="shared" si="3"/>
        <v>435</v>
      </c>
    </row>
    <row r="65" spans="1:55" s="13" customFormat="1" x14ac:dyDescent="0.2">
      <c r="A65" s="13">
        <v>1993</v>
      </c>
      <c r="F65" s="13">
        <v>75</v>
      </c>
      <c r="I65" s="13">
        <v>50</v>
      </c>
      <c r="X65" s="13">
        <v>60</v>
      </c>
      <c r="Z65" s="13">
        <v>54</v>
      </c>
      <c r="AG65" s="13">
        <v>34</v>
      </c>
      <c r="AL65" s="13">
        <v>27</v>
      </c>
      <c r="AM65" s="13">
        <v>96</v>
      </c>
      <c r="AW65" s="13">
        <v>7</v>
      </c>
      <c r="AX65" s="13">
        <f t="shared" si="3"/>
        <v>396</v>
      </c>
    </row>
    <row r="66" spans="1:55" s="13" customFormat="1" x14ac:dyDescent="0.2">
      <c r="A66" s="13">
        <v>1992</v>
      </c>
      <c r="B66" s="13">
        <v>84</v>
      </c>
      <c r="D66" s="13">
        <v>45</v>
      </c>
      <c r="E66" s="13">
        <v>27</v>
      </c>
      <c r="G66" s="13">
        <v>44</v>
      </c>
      <c r="N66" s="13">
        <v>26</v>
      </c>
      <c r="S66" s="13">
        <v>55</v>
      </c>
      <c r="T66" s="13">
        <v>30</v>
      </c>
      <c r="W66" s="13">
        <v>41</v>
      </c>
      <c r="AB66" s="13">
        <v>22</v>
      </c>
      <c r="AC66" s="13">
        <v>42</v>
      </c>
      <c r="AW66" s="13">
        <v>10</v>
      </c>
      <c r="AX66" s="13">
        <f t="shared" si="3"/>
        <v>416</v>
      </c>
    </row>
    <row r="67" spans="1:55" s="13" customFormat="1" x14ac:dyDescent="0.2">
      <c r="A67" s="13">
        <v>1991</v>
      </c>
      <c r="C67" s="13">
        <v>47</v>
      </c>
      <c r="H67" s="13">
        <v>72</v>
      </c>
      <c r="AD67" s="13">
        <v>82</v>
      </c>
      <c r="AK67" s="13">
        <v>70</v>
      </c>
      <c r="AU67" s="13">
        <v>34</v>
      </c>
      <c r="AW67" s="13">
        <v>5</v>
      </c>
      <c r="AX67" s="13">
        <f t="shared" si="3"/>
        <v>305</v>
      </c>
      <c r="BC67" s="13" t="s">
        <v>171</v>
      </c>
    </row>
    <row r="68" spans="1:55" s="13" customFormat="1" x14ac:dyDescent="0.2">
      <c r="A68" s="13">
        <v>1990</v>
      </c>
      <c r="M68" s="13">
        <v>40</v>
      </c>
      <c r="AS68" s="13">
        <v>75</v>
      </c>
      <c r="AV68" s="13">
        <v>49</v>
      </c>
      <c r="AW68" s="13">
        <v>3</v>
      </c>
      <c r="AX68" s="13">
        <f t="shared" si="3"/>
        <v>164</v>
      </c>
      <c r="BA68" s="13">
        <f>SUM(AW60:AW68)</f>
        <v>59</v>
      </c>
      <c r="BB68" s="13">
        <f>SUM(AX60:AX68)</f>
        <v>3068</v>
      </c>
      <c r="BC68" s="13">
        <f>BB68/BA68</f>
        <v>52</v>
      </c>
    </row>
    <row r="69" spans="1:55" s="13" customFormat="1" x14ac:dyDescent="0.2">
      <c r="A69" s="13">
        <v>1989</v>
      </c>
      <c r="D69" s="13">
        <v>48</v>
      </c>
      <c r="Z69" s="13">
        <v>73</v>
      </c>
      <c r="AF69" s="13">
        <v>102</v>
      </c>
    </row>
    <row r="70" spans="1:55" s="13" customFormat="1" x14ac:dyDescent="0.2">
      <c r="A70" s="13">
        <v>1988</v>
      </c>
      <c r="G70" s="13">
        <v>67</v>
      </c>
      <c r="AL70" s="13">
        <v>37</v>
      </c>
      <c r="BC70" s="13" t="s">
        <v>172</v>
      </c>
    </row>
    <row r="71" spans="1:55" s="13" customFormat="1" x14ac:dyDescent="0.2">
      <c r="A71" s="13">
        <v>1987</v>
      </c>
      <c r="K71" s="13">
        <v>101</v>
      </c>
      <c r="S71" s="13">
        <v>54</v>
      </c>
      <c r="AD71" s="13">
        <v>85</v>
      </c>
      <c r="BA71" s="13">
        <f>BA68+AW58</f>
        <v>172</v>
      </c>
      <c r="BB71" s="13">
        <f>BB68+AX58</f>
        <v>9483</v>
      </c>
      <c r="BC71" s="13">
        <f>BB71/BA71</f>
        <v>55.133720930232556</v>
      </c>
    </row>
    <row r="72" spans="1:55" s="13" customFormat="1" x14ac:dyDescent="0.2">
      <c r="A72" s="13">
        <v>1986</v>
      </c>
    </row>
    <row r="73" spans="1:55" s="13" customFormat="1" x14ac:dyDescent="0.2">
      <c r="A73" s="13">
        <v>1985</v>
      </c>
      <c r="AS73" s="13">
        <v>70</v>
      </c>
      <c r="AV73" s="13">
        <v>75</v>
      </c>
    </row>
    <row r="74" spans="1:55" s="13" customFormat="1" x14ac:dyDescent="0.2">
      <c r="A74" s="13">
        <v>1984</v>
      </c>
      <c r="D74" s="13">
        <v>54</v>
      </c>
      <c r="AO74" s="13">
        <v>143</v>
      </c>
    </row>
    <row r="75" spans="1:55" s="13" customFormat="1" x14ac:dyDescent="0.2">
      <c r="A75" s="13">
        <v>1983</v>
      </c>
      <c r="Z75" s="13">
        <v>76</v>
      </c>
      <c r="AD75" s="13">
        <v>77</v>
      </c>
      <c r="AH75" s="13">
        <v>58</v>
      </c>
      <c r="AL75" s="13">
        <v>40</v>
      </c>
    </row>
    <row r="76" spans="1:55" s="13" customFormat="1" x14ac:dyDescent="0.2">
      <c r="A76" s="13">
        <v>1982</v>
      </c>
      <c r="S76" s="13">
        <v>57</v>
      </c>
      <c r="AD76" s="13">
        <v>91</v>
      </c>
    </row>
    <row r="77" spans="1:55" s="13" customFormat="1" x14ac:dyDescent="0.2">
      <c r="A77" s="13">
        <v>1981</v>
      </c>
    </row>
    <row r="78" spans="1:55" s="13" customFormat="1" x14ac:dyDescent="0.2">
      <c r="A78" s="13">
        <v>1980</v>
      </c>
      <c r="AT78" s="13">
        <v>69</v>
      </c>
      <c r="AV78" s="13">
        <v>84</v>
      </c>
    </row>
    <row r="79" spans="1:55" s="13" customFormat="1" x14ac:dyDescent="0.2">
      <c r="A79" s="13">
        <v>1979</v>
      </c>
      <c r="D79" s="13">
        <v>46</v>
      </c>
      <c r="T79" s="13">
        <v>37</v>
      </c>
      <c r="AH79" s="13">
        <v>41</v>
      </c>
      <c r="AO79" s="13">
        <v>159</v>
      </c>
      <c r="AV79" s="13">
        <v>59</v>
      </c>
    </row>
    <row r="80" spans="1:55" s="13" customFormat="1" x14ac:dyDescent="0.2">
      <c r="A80" s="13">
        <v>1978</v>
      </c>
      <c r="E80" s="13">
        <v>39</v>
      </c>
      <c r="H80" s="13">
        <v>39</v>
      </c>
      <c r="K80" s="13">
        <v>86</v>
      </c>
      <c r="AL80" s="13">
        <v>42</v>
      </c>
    </row>
    <row r="81" spans="1:47" s="13" customFormat="1" x14ac:dyDescent="0.2">
      <c r="A81" s="13">
        <v>1977</v>
      </c>
      <c r="S81" s="13">
        <v>68</v>
      </c>
      <c r="AN81" s="13">
        <v>48</v>
      </c>
    </row>
    <row r="82" spans="1:47" s="13" customFormat="1" x14ac:dyDescent="0.2">
      <c r="A82" s="13">
        <v>1976</v>
      </c>
      <c r="AD82" s="13">
        <v>84</v>
      </c>
    </row>
    <row r="83" spans="1:47" s="13" customFormat="1" x14ac:dyDescent="0.2">
      <c r="A83" s="13">
        <v>1974</v>
      </c>
      <c r="D83" s="13">
        <v>26</v>
      </c>
    </row>
    <row r="84" spans="1:47" s="13" customFormat="1" x14ac:dyDescent="0.2">
      <c r="A84" s="13">
        <v>1972</v>
      </c>
      <c r="S84" s="13">
        <v>44</v>
      </c>
    </row>
    <row r="85" spans="1:47" s="13" customFormat="1" x14ac:dyDescent="0.2">
      <c r="A85" s="13">
        <v>1970</v>
      </c>
      <c r="E85" s="13">
        <v>46</v>
      </c>
      <c r="H85" s="13">
        <v>46</v>
      </c>
      <c r="X85" s="13">
        <v>70</v>
      </c>
      <c r="Z85" s="13">
        <v>86</v>
      </c>
    </row>
    <row r="86" spans="1:47" s="13" customFormat="1" x14ac:dyDescent="0.2">
      <c r="A86" s="13">
        <v>1969</v>
      </c>
      <c r="D86" s="13">
        <v>37</v>
      </c>
      <c r="T86" s="13">
        <v>42</v>
      </c>
      <c r="AO86" s="13">
        <v>87</v>
      </c>
    </row>
    <row r="87" spans="1:47" s="13" customFormat="1" x14ac:dyDescent="0.2">
      <c r="A87" s="13">
        <v>1968</v>
      </c>
      <c r="AN87" s="13">
        <v>56</v>
      </c>
      <c r="AQ87" s="13">
        <v>28</v>
      </c>
      <c r="AU87" s="13">
        <v>50</v>
      </c>
    </row>
    <row r="88" spans="1:47" s="13" customFormat="1" x14ac:dyDescent="0.2">
      <c r="A88" s="13">
        <v>1965</v>
      </c>
      <c r="D88" s="13">
        <v>69</v>
      </c>
      <c r="X88" s="13">
        <v>66</v>
      </c>
    </row>
    <row r="89" spans="1:47" s="13" customFormat="1" x14ac:dyDescent="0.2">
      <c r="A89" s="13">
        <v>1963</v>
      </c>
      <c r="AL89" s="13">
        <v>82</v>
      </c>
    </row>
    <row r="90" spans="1:47" s="13" customFormat="1" x14ac:dyDescent="0.2">
      <c r="A90" s="13">
        <v>1962</v>
      </c>
      <c r="AT90" s="13">
        <v>32</v>
      </c>
    </row>
    <row r="91" spans="1:47" s="13" customFormat="1" x14ac:dyDescent="0.2">
      <c r="A91" s="13">
        <v>1960</v>
      </c>
      <c r="G91" s="13">
        <v>57</v>
      </c>
    </row>
    <row r="92" spans="1:47" s="13" customFormat="1" x14ac:dyDescent="0.2">
      <c r="A92" s="13">
        <v>1959</v>
      </c>
      <c r="AH92" s="13">
        <v>43</v>
      </c>
    </row>
    <row r="93" spans="1:47" s="13" customFormat="1" x14ac:dyDescent="0.2">
      <c r="A93" s="13">
        <v>1956</v>
      </c>
      <c r="T93" s="13">
        <v>35</v>
      </c>
    </row>
    <row r="94" spans="1:47" s="13" customFormat="1" x14ac:dyDescent="0.2">
      <c r="A94" s="21" t="s">
        <v>150</v>
      </c>
    </row>
    <row r="95" spans="1:47" s="13" customFormat="1" x14ac:dyDescent="0.2"/>
    <row r="96" spans="1:47" s="13" customFormat="1" x14ac:dyDescent="0.2"/>
    <row r="97" spans="2:51" s="13" customFormat="1" x14ac:dyDescent="0.2">
      <c r="B97" s="13">
        <f t="shared" ref="B97:AC97" si="4">SUM(B42:B68)</f>
        <v>248</v>
      </c>
      <c r="C97" s="13">
        <f t="shared" si="4"/>
        <v>301</v>
      </c>
      <c r="D97" s="13">
        <f t="shared" si="4"/>
        <v>248</v>
      </c>
      <c r="E97" s="13">
        <f t="shared" si="4"/>
        <v>179</v>
      </c>
      <c r="F97" s="13">
        <f t="shared" si="4"/>
        <v>252</v>
      </c>
      <c r="G97" s="13">
        <f t="shared" si="4"/>
        <v>201</v>
      </c>
      <c r="H97" s="13">
        <f t="shared" si="4"/>
        <v>383</v>
      </c>
      <c r="I97" s="13">
        <f t="shared" si="4"/>
        <v>205</v>
      </c>
      <c r="J97" s="13">
        <f t="shared" si="4"/>
        <v>86</v>
      </c>
      <c r="K97" s="13">
        <f t="shared" si="4"/>
        <v>49</v>
      </c>
      <c r="L97" s="13">
        <f t="shared" si="4"/>
        <v>117</v>
      </c>
      <c r="M97" s="13">
        <f t="shared" si="4"/>
        <v>82</v>
      </c>
      <c r="N97" s="13">
        <f t="shared" si="4"/>
        <v>170</v>
      </c>
      <c r="O97" s="13">
        <f t="shared" si="4"/>
        <v>100</v>
      </c>
      <c r="P97" s="13">
        <f t="shared" si="4"/>
        <v>0</v>
      </c>
      <c r="Q97" s="13">
        <f t="shared" si="4"/>
        <v>273</v>
      </c>
      <c r="R97" s="13">
        <f t="shared" si="4"/>
        <v>28</v>
      </c>
      <c r="S97" s="13">
        <f t="shared" si="4"/>
        <v>176</v>
      </c>
      <c r="T97" s="13">
        <f t="shared" si="4"/>
        <v>392</v>
      </c>
      <c r="U97" s="13">
        <f t="shared" si="4"/>
        <v>200</v>
      </c>
      <c r="V97" s="13">
        <f t="shared" si="4"/>
        <v>369</v>
      </c>
      <c r="W97" s="13">
        <f t="shared" si="4"/>
        <v>237</v>
      </c>
      <c r="X97" s="13">
        <f t="shared" si="4"/>
        <v>311</v>
      </c>
      <c r="Y97" s="13">
        <f t="shared" si="4"/>
        <v>138</v>
      </c>
      <c r="Z97" s="13">
        <f t="shared" si="4"/>
        <v>181</v>
      </c>
      <c r="AA97" s="13">
        <f t="shared" si="4"/>
        <v>344</v>
      </c>
      <c r="AB97" s="13">
        <f t="shared" si="4"/>
        <v>140</v>
      </c>
      <c r="AC97" s="13">
        <f t="shared" si="4"/>
        <v>224</v>
      </c>
      <c r="AD97" s="13">
        <f>SUM(AD38:AD68)</f>
        <v>458</v>
      </c>
      <c r="AE97" s="13">
        <f t="shared" ref="AE97:AV97" si="5">SUM(AE42:AE68)</f>
        <v>248</v>
      </c>
      <c r="AF97" s="13">
        <f t="shared" si="5"/>
        <v>348</v>
      </c>
      <c r="AG97" s="13">
        <f t="shared" si="5"/>
        <v>199</v>
      </c>
      <c r="AH97" s="13">
        <f t="shared" si="5"/>
        <v>118</v>
      </c>
      <c r="AI97" s="13">
        <f t="shared" si="5"/>
        <v>80</v>
      </c>
      <c r="AJ97" s="13">
        <f t="shared" si="5"/>
        <v>283</v>
      </c>
      <c r="AK97" s="13">
        <f t="shared" si="5"/>
        <v>370</v>
      </c>
      <c r="AL97" s="13">
        <f t="shared" si="5"/>
        <v>154</v>
      </c>
      <c r="AM97" s="13">
        <f t="shared" si="5"/>
        <v>377</v>
      </c>
      <c r="AN97" s="13">
        <f t="shared" si="5"/>
        <v>263</v>
      </c>
      <c r="AO97" s="13">
        <f t="shared" si="5"/>
        <v>0</v>
      </c>
      <c r="AP97" s="13">
        <f t="shared" si="5"/>
        <v>318</v>
      </c>
      <c r="AQ97" s="13">
        <f t="shared" si="5"/>
        <v>36</v>
      </c>
      <c r="AR97" s="13">
        <f t="shared" si="5"/>
        <v>198</v>
      </c>
      <c r="AS97" s="13">
        <f t="shared" si="5"/>
        <v>375</v>
      </c>
      <c r="AT97" s="13">
        <f t="shared" si="5"/>
        <v>240</v>
      </c>
      <c r="AU97" s="13">
        <f t="shared" si="5"/>
        <v>207</v>
      </c>
      <c r="AV97" s="13">
        <f t="shared" si="5"/>
        <v>213</v>
      </c>
    </row>
    <row r="98" spans="2:51" s="13" customFormat="1" x14ac:dyDescent="0.2">
      <c r="B98" s="13">
        <f>B97/3</f>
        <v>82.666666666666671</v>
      </c>
      <c r="C98" s="13">
        <f>C97/5</f>
        <v>60.2</v>
      </c>
      <c r="D98" s="13">
        <f>D97/5</f>
        <v>49.6</v>
      </c>
      <c r="E98" s="13">
        <f>E97/5</f>
        <v>35.799999999999997</v>
      </c>
      <c r="F98" s="13">
        <f>F97/3</f>
        <v>84</v>
      </c>
      <c r="G98" s="13">
        <f>G97/5</f>
        <v>40.200000000000003</v>
      </c>
      <c r="H98" s="13">
        <f>H97/5</f>
        <v>76.599999999999994</v>
      </c>
      <c r="I98" s="13">
        <f>95/4</f>
        <v>23.75</v>
      </c>
      <c r="J98" s="13">
        <f>J97/2</f>
        <v>43</v>
      </c>
      <c r="K98" s="13">
        <v>49</v>
      </c>
      <c r="L98" s="13">
        <f>L97/2</f>
        <v>58.5</v>
      </c>
      <c r="M98" s="13">
        <f>M97/3</f>
        <v>27.333333333333332</v>
      </c>
      <c r="N98" s="13">
        <f>N97/5</f>
        <v>34</v>
      </c>
      <c r="O98" s="13">
        <f>O97/2</f>
        <v>50</v>
      </c>
      <c r="P98" s="13">
        <v>0</v>
      </c>
      <c r="Q98" s="13">
        <f>Q97/4</f>
        <v>68.25</v>
      </c>
      <c r="R98" s="13">
        <f>28</f>
        <v>28</v>
      </c>
      <c r="S98" s="13">
        <f>S97/5</f>
        <v>35.200000000000003</v>
      </c>
      <c r="T98" s="13">
        <f>T97/5</f>
        <v>78.400000000000006</v>
      </c>
      <c r="U98" s="13">
        <f>U97/3</f>
        <v>66.666666666666671</v>
      </c>
      <c r="V98" s="13">
        <f>V97/5</f>
        <v>73.8</v>
      </c>
      <c r="W98" s="13">
        <f>W97/5</f>
        <v>47.4</v>
      </c>
      <c r="X98" s="13">
        <f>X97/5</f>
        <v>62.2</v>
      </c>
      <c r="Y98" s="13">
        <f>Y97/2</f>
        <v>69</v>
      </c>
      <c r="Z98" s="13">
        <f>Z97/4</f>
        <v>45.25</v>
      </c>
      <c r="AA98" s="13">
        <f>AA97/5</f>
        <v>68.8</v>
      </c>
      <c r="AB98" s="13">
        <f>AB97/5</f>
        <v>28</v>
      </c>
      <c r="AC98" s="13">
        <f>AC97/5</f>
        <v>44.8</v>
      </c>
      <c r="AD98" s="13">
        <f>AD97/6</f>
        <v>76.333333333333329</v>
      </c>
      <c r="AE98" s="13">
        <f>AE97/5</f>
        <v>49.6</v>
      </c>
      <c r="AF98" s="13">
        <f>AF97/5</f>
        <v>69.599999999999994</v>
      </c>
      <c r="AG98" s="13">
        <f>AG97/5</f>
        <v>39.799999999999997</v>
      </c>
      <c r="AH98" s="13">
        <f>AH97/3</f>
        <v>39.333333333333336</v>
      </c>
      <c r="AI98" s="13">
        <v>80</v>
      </c>
      <c r="AJ98" s="13">
        <f>AJ97/3</f>
        <v>94.333333333333329</v>
      </c>
      <c r="AK98" s="13">
        <f>AK97/6</f>
        <v>61.666666666666664</v>
      </c>
      <c r="AL98" s="13">
        <f>AL97/5</f>
        <v>30.8</v>
      </c>
      <c r="AM98" s="13">
        <f>AM97/4</f>
        <v>94.25</v>
      </c>
      <c r="AN98" s="13">
        <f>AN97/4</f>
        <v>65.75</v>
      </c>
      <c r="AO98" s="13">
        <v>0</v>
      </c>
      <c r="AP98" s="13">
        <f>AP97/5</f>
        <v>63.6</v>
      </c>
      <c r="AQ98" s="13">
        <f>36</f>
        <v>36</v>
      </c>
      <c r="AR98" s="13">
        <f>AR97/4</f>
        <v>49.5</v>
      </c>
      <c r="AS98" s="13">
        <f>AS97/5</f>
        <v>75</v>
      </c>
      <c r="AT98" s="13">
        <f>AT97/4</f>
        <v>60</v>
      </c>
      <c r="AU98" s="13">
        <f>AU97/5</f>
        <v>41.4</v>
      </c>
      <c r="AV98" s="13">
        <f>AV97/5</f>
        <v>42.6</v>
      </c>
      <c r="AX98" s="13">
        <f>SUM(B98:AV98)</f>
        <v>2499.9833333333331</v>
      </c>
      <c r="AY98" s="13">
        <f>AX98/45</f>
        <v>55.555185185185181</v>
      </c>
    </row>
  </sheetData>
  <phoneticPr fontId="7" type="noConversion"/>
  <pageMargins left="0.75" right="0.75" top="1" bottom="1" header="0.5" footer="0.5"/>
  <pageSetup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2"/>
  <sheetViews>
    <sheetView workbookViewId="0">
      <selection activeCell="G1" sqref="G1:G1048576"/>
    </sheetView>
  </sheetViews>
  <sheetFormatPr baseColWidth="10" defaultRowHeight="16" x14ac:dyDescent="0.2"/>
  <cols>
    <col min="1" max="3" width="10.83203125" style="8"/>
    <col min="4" max="6" width="11" style="8" bestFit="1" customWidth="1"/>
    <col min="7" max="7" width="11" style="17" bestFit="1" customWidth="1"/>
    <col min="8" max="8" width="11" style="8" bestFit="1" customWidth="1"/>
    <col min="9" max="9" width="11.1640625" style="8" bestFit="1" customWidth="1"/>
    <col min="10" max="16384" width="10.83203125" style="8"/>
  </cols>
  <sheetData>
    <row r="1" spans="1:9" ht="51" x14ac:dyDescent="0.2">
      <c r="A1" s="18" t="s">
        <v>28</v>
      </c>
      <c r="B1" s="18" t="s">
        <v>155</v>
      </c>
      <c r="C1" s="18" t="s">
        <v>30</v>
      </c>
      <c r="D1" s="18" t="s">
        <v>31</v>
      </c>
      <c r="E1" s="18" t="s">
        <v>32</v>
      </c>
      <c r="F1" s="18" t="s">
        <v>33</v>
      </c>
      <c r="G1" s="22" t="s">
        <v>34</v>
      </c>
      <c r="H1" s="18" t="s">
        <v>35</v>
      </c>
      <c r="I1" s="18" t="s">
        <v>36</v>
      </c>
    </row>
    <row r="2" spans="1:9" ht="32" x14ac:dyDescent="0.2">
      <c r="A2" s="19" t="s">
        <v>37</v>
      </c>
      <c r="B2" s="19" t="s">
        <v>38</v>
      </c>
      <c r="C2" s="19" t="s">
        <v>39</v>
      </c>
      <c r="D2" s="19">
        <v>2012</v>
      </c>
      <c r="E2" s="19">
        <v>43.14</v>
      </c>
      <c r="F2" s="20">
        <v>21645841</v>
      </c>
      <c r="G2" s="23">
        <v>38.700000000000003</v>
      </c>
      <c r="H2" s="20">
        <v>24130650</v>
      </c>
      <c r="I2" s="20">
        <v>35406303</v>
      </c>
    </row>
    <row r="3" spans="1:9" ht="32" x14ac:dyDescent="0.2">
      <c r="A3" s="19" t="s">
        <v>37</v>
      </c>
      <c r="B3" s="19" t="s">
        <v>38</v>
      </c>
      <c r="C3" s="19" t="s">
        <v>39</v>
      </c>
      <c r="D3" s="19">
        <v>2007</v>
      </c>
      <c r="E3" s="19">
        <v>35.51</v>
      </c>
      <c r="F3" s="20">
        <v>18760400</v>
      </c>
      <c r="G3" s="23">
        <v>32.020000000000003</v>
      </c>
      <c r="H3" s="20">
        <v>20806940</v>
      </c>
      <c r="I3" s="20">
        <v>33333216</v>
      </c>
    </row>
    <row r="4" spans="1:9" ht="32" x14ac:dyDescent="0.2">
      <c r="A4" s="19" t="s">
        <v>37</v>
      </c>
      <c r="B4" s="19" t="s">
        <v>38</v>
      </c>
      <c r="C4" s="19" t="s">
        <v>39</v>
      </c>
      <c r="D4" s="19">
        <v>2002</v>
      </c>
      <c r="E4" s="19">
        <v>46.17</v>
      </c>
      <c r="F4" s="20">
        <v>17951127</v>
      </c>
      <c r="G4" s="23">
        <v>45.08</v>
      </c>
      <c r="H4" s="20">
        <v>18386639</v>
      </c>
      <c r="I4" s="20">
        <v>31736053</v>
      </c>
    </row>
    <row r="5" spans="1:9" ht="32" x14ac:dyDescent="0.2">
      <c r="A5" s="19" t="s">
        <v>37</v>
      </c>
      <c r="B5" s="19" t="s">
        <v>38</v>
      </c>
      <c r="C5" s="19" t="s">
        <v>39</v>
      </c>
      <c r="D5" s="19">
        <v>1997</v>
      </c>
      <c r="E5" s="19">
        <v>65.599999999999994</v>
      </c>
      <c r="F5" s="20">
        <v>16767309</v>
      </c>
      <c r="G5" s="23">
        <v>74.13</v>
      </c>
      <c r="H5" s="20">
        <v>14838069</v>
      </c>
      <c r="I5" s="20">
        <v>29245552</v>
      </c>
    </row>
    <row r="6" spans="1:9" ht="32" x14ac:dyDescent="0.2">
      <c r="A6" s="19" t="s">
        <v>37</v>
      </c>
      <c r="B6" s="19" t="s">
        <v>38</v>
      </c>
      <c r="C6" s="19" t="s">
        <v>39</v>
      </c>
      <c r="D6" s="19">
        <v>1991</v>
      </c>
      <c r="E6" s="19">
        <v>59</v>
      </c>
      <c r="F6" s="20">
        <v>13258554</v>
      </c>
      <c r="G6" s="23">
        <v>60.07</v>
      </c>
      <c r="H6" s="20">
        <v>13021830</v>
      </c>
      <c r="I6" s="20">
        <v>25553000</v>
      </c>
    </row>
    <row r="7" spans="1:9" ht="32" x14ac:dyDescent="0.2">
      <c r="A7" s="19" t="s">
        <v>22</v>
      </c>
      <c r="B7" s="19" t="s">
        <v>40</v>
      </c>
      <c r="C7" s="19" t="s">
        <v>39</v>
      </c>
      <c r="D7" s="19">
        <v>2012</v>
      </c>
      <c r="E7" s="19">
        <v>62.75</v>
      </c>
      <c r="F7" s="20">
        <v>9757671</v>
      </c>
      <c r="G7" s="23">
        <v>71.58</v>
      </c>
      <c r="H7" s="20">
        <v>8554966</v>
      </c>
      <c r="I7" s="20">
        <v>18056072</v>
      </c>
    </row>
    <row r="8" spans="1:9" ht="32" x14ac:dyDescent="0.2">
      <c r="A8" s="19" t="s">
        <v>22</v>
      </c>
      <c r="B8" s="19" t="s">
        <v>40</v>
      </c>
      <c r="C8" s="19" t="s">
        <v>39</v>
      </c>
      <c r="D8" s="19">
        <v>2008</v>
      </c>
      <c r="E8" s="19">
        <v>87.36</v>
      </c>
      <c r="F8" s="20">
        <v>8256854</v>
      </c>
      <c r="G8" s="23">
        <v>92.42</v>
      </c>
      <c r="H8" s="20">
        <v>7804962</v>
      </c>
      <c r="I8" s="20">
        <v>16102061</v>
      </c>
    </row>
    <row r="9" spans="1:9" ht="32" x14ac:dyDescent="0.2">
      <c r="A9" s="19" t="s">
        <v>22</v>
      </c>
      <c r="B9" s="19" t="s">
        <v>40</v>
      </c>
      <c r="C9" s="19" t="s">
        <v>39</v>
      </c>
      <c r="D9" s="19">
        <v>1992</v>
      </c>
      <c r="E9" s="19">
        <v>86.91</v>
      </c>
      <c r="F9" s="20">
        <v>4828626</v>
      </c>
      <c r="G9" s="23">
        <v>84.16</v>
      </c>
      <c r="H9" s="20">
        <v>4986230</v>
      </c>
      <c r="I9" s="20">
        <v>10609000</v>
      </c>
    </row>
    <row r="10" spans="1:9" ht="32" x14ac:dyDescent="0.2">
      <c r="A10" s="19" t="s">
        <v>0</v>
      </c>
      <c r="B10" s="19" t="s">
        <v>41</v>
      </c>
      <c r="C10" s="19" t="s">
        <v>39</v>
      </c>
      <c r="D10" s="19">
        <v>2011</v>
      </c>
      <c r="E10" s="19"/>
      <c r="F10" s="20">
        <v>3629837</v>
      </c>
      <c r="G10" s="23"/>
      <c r="H10" s="20">
        <v>4550388</v>
      </c>
      <c r="I10" s="20">
        <v>9325032</v>
      </c>
    </row>
    <row r="11" spans="1:9" ht="32" x14ac:dyDescent="0.2">
      <c r="A11" s="19" t="s">
        <v>0</v>
      </c>
      <c r="B11" s="19" t="s">
        <v>41</v>
      </c>
      <c r="C11" s="19" t="s">
        <v>39</v>
      </c>
      <c r="D11" s="19">
        <v>2007</v>
      </c>
      <c r="E11" s="19">
        <v>58.69</v>
      </c>
      <c r="F11" s="20">
        <v>4000000</v>
      </c>
      <c r="G11" s="23">
        <v>61.83</v>
      </c>
      <c r="H11" s="20">
        <v>3796635</v>
      </c>
      <c r="I11" s="20">
        <v>7862944</v>
      </c>
    </row>
    <row r="12" spans="1:9" ht="32" x14ac:dyDescent="0.2">
      <c r="A12" s="19" t="s">
        <v>0</v>
      </c>
      <c r="B12" s="19" t="s">
        <v>41</v>
      </c>
      <c r="C12" s="19" t="s">
        <v>39</v>
      </c>
      <c r="D12" s="19">
        <v>2003</v>
      </c>
      <c r="E12" s="19">
        <v>55.9</v>
      </c>
      <c r="F12" s="20">
        <v>3084422</v>
      </c>
      <c r="G12" s="23">
        <v>52.2</v>
      </c>
      <c r="H12" s="20">
        <v>3302946</v>
      </c>
      <c r="I12" s="20">
        <v>6787625</v>
      </c>
    </row>
    <row r="13" spans="1:9" ht="32" x14ac:dyDescent="0.2">
      <c r="A13" s="19" t="s">
        <v>0</v>
      </c>
      <c r="B13" s="19" t="s">
        <v>41</v>
      </c>
      <c r="C13" s="19" t="s">
        <v>39</v>
      </c>
      <c r="D13" s="19">
        <v>1999</v>
      </c>
      <c r="E13" s="19">
        <v>70.11</v>
      </c>
      <c r="F13" s="20">
        <v>2533399</v>
      </c>
      <c r="G13" s="23">
        <v>65.849999999999994</v>
      </c>
      <c r="H13" s="20">
        <v>2697063</v>
      </c>
      <c r="I13" s="20">
        <v>6009635</v>
      </c>
    </row>
    <row r="14" spans="1:9" ht="32" x14ac:dyDescent="0.2">
      <c r="A14" s="19" t="s">
        <v>0</v>
      </c>
      <c r="B14" s="19" t="s">
        <v>41</v>
      </c>
      <c r="C14" s="19" t="s">
        <v>39</v>
      </c>
      <c r="D14" s="19">
        <v>1995</v>
      </c>
      <c r="E14" s="19">
        <v>75.8</v>
      </c>
      <c r="F14" s="20">
        <v>2536234</v>
      </c>
      <c r="G14" s="23">
        <v>73.650000000000006</v>
      </c>
      <c r="H14" s="20">
        <v>2610380</v>
      </c>
      <c r="I14" s="20">
        <v>5554000</v>
      </c>
    </row>
    <row r="15" spans="1:9" ht="32" x14ac:dyDescent="0.2">
      <c r="A15" s="19" t="s">
        <v>0</v>
      </c>
      <c r="B15" s="19" t="s">
        <v>41</v>
      </c>
      <c r="C15" s="19" t="s">
        <v>39</v>
      </c>
      <c r="D15" s="19">
        <v>1991</v>
      </c>
      <c r="E15" s="19">
        <v>51.68</v>
      </c>
      <c r="F15" s="20">
        <v>2069343</v>
      </c>
      <c r="G15" s="23">
        <v>46.54</v>
      </c>
      <c r="H15" s="20">
        <v>2297830</v>
      </c>
      <c r="I15" s="20">
        <v>4889000</v>
      </c>
    </row>
    <row r="16" spans="1:9" ht="32" x14ac:dyDescent="0.2">
      <c r="A16" s="19" t="s">
        <v>1</v>
      </c>
      <c r="B16" s="19" t="s">
        <v>42</v>
      </c>
      <c r="C16" s="19" t="s">
        <v>39</v>
      </c>
      <c r="D16" s="19">
        <v>2014</v>
      </c>
      <c r="E16" s="19">
        <v>84.75</v>
      </c>
      <c r="F16" s="20">
        <v>824073</v>
      </c>
      <c r="G16" s="23">
        <v>55.09</v>
      </c>
      <c r="H16" s="20">
        <v>1267719</v>
      </c>
      <c r="I16" s="20">
        <v>2155784</v>
      </c>
    </row>
    <row r="17" spans="1:9" ht="32" x14ac:dyDescent="0.2">
      <c r="A17" s="19" t="s">
        <v>1</v>
      </c>
      <c r="B17" s="19" t="s">
        <v>42</v>
      </c>
      <c r="C17" s="19" t="s">
        <v>39</v>
      </c>
      <c r="D17" s="19">
        <v>2009</v>
      </c>
      <c r="E17" s="19">
        <v>76.709999999999994</v>
      </c>
      <c r="F17" s="20">
        <v>723617</v>
      </c>
      <c r="G17" s="23">
        <v>62.2</v>
      </c>
      <c r="H17" s="20">
        <v>892339</v>
      </c>
      <c r="I17" s="20">
        <v>1990876</v>
      </c>
    </row>
    <row r="18" spans="1:9" ht="32" x14ac:dyDescent="0.2">
      <c r="A18" s="19" t="s">
        <v>1</v>
      </c>
      <c r="B18" s="19" t="s">
        <v>42</v>
      </c>
      <c r="C18" s="19" t="s">
        <v>39</v>
      </c>
      <c r="D18" s="19">
        <v>2004</v>
      </c>
      <c r="E18" s="19">
        <v>76.2</v>
      </c>
      <c r="F18" s="20">
        <v>552849</v>
      </c>
      <c r="G18" s="23">
        <v>44</v>
      </c>
      <c r="H18" s="20">
        <v>957540</v>
      </c>
      <c r="I18" s="20">
        <v>1561973</v>
      </c>
    </row>
    <row r="19" spans="1:9" ht="32" x14ac:dyDescent="0.2">
      <c r="A19" s="19" t="s">
        <v>1</v>
      </c>
      <c r="B19" s="19" t="s">
        <v>42</v>
      </c>
      <c r="C19" s="19" t="s">
        <v>39</v>
      </c>
      <c r="D19" s="19">
        <v>1999</v>
      </c>
      <c r="E19" s="19">
        <v>77.11</v>
      </c>
      <c r="F19" s="20">
        <v>459662</v>
      </c>
      <c r="G19" s="23">
        <v>41.98</v>
      </c>
      <c r="H19" s="20">
        <v>844338</v>
      </c>
      <c r="I19" s="20">
        <v>1592528</v>
      </c>
    </row>
    <row r="20" spans="1:9" ht="32" x14ac:dyDescent="0.2">
      <c r="A20" s="19" t="s">
        <v>1</v>
      </c>
      <c r="B20" s="19" t="s">
        <v>42</v>
      </c>
      <c r="C20" s="19" t="s">
        <v>39</v>
      </c>
      <c r="D20" s="19">
        <v>1994</v>
      </c>
      <c r="E20" s="19">
        <v>76.55</v>
      </c>
      <c r="F20" s="20">
        <v>370173</v>
      </c>
      <c r="G20" s="23">
        <v>44.63</v>
      </c>
      <c r="H20" s="20">
        <v>634920</v>
      </c>
      <c r="I20" s="20">
        <v>1443000</v>
      </c>
    </row>
    <row r="21" spans="1:9" ht="32" x14ac:dyDescent="0.2">
      <c r="A21" s="19" t="s">
        <v>1</v>
      </c>
      <c r="B21" s="19" t="s">
        <v>42</v>
      </c>
      <c r="C21" s="19" t="s">
        <v>39</v>
      </c>
      <c r="D21" s="19">
        <v>1989</v>
      </c>
      <c r="E21" s="19">
        <v>68.239999999999995</v>
      </c>
      <c r="F21" s="20">
        <v>367069</v>
      </c>
      <c r="G21" s="23">
        <v>47.9</v>
      </c>
      <c r="H21" s="20">
        <v>522900</v>
      </c>
      <c r="I21" s="20">
        <v>1245000</v>
      </c>
    </row>
    <row r="22" spans="1:9" ht="32" x14ac:dyDescent="0.2">
      <c r="A22" s="19" t="s">
        <v>1</v>
      </c>
      <c r="B22" s="19" t="s">
        <v>42</v>
      </c>
      <c r="C22" s="19" t="s">
        <v>39</v>
      </c>
      <c r="D22" s="19">
        <v>1984</v>
      </c>
      <c r="E22" s="19">
        <v>77.58</v>
      </c>
      <c r="F22" s="20">
        <v>293571</v>
      </c>
      <c r="G22" s="23">
        <v>54.18</v>
      </c>
      <c r="H22" s="20">
        <v>420400</v>
      </c>
      <c r="I22" s="20">
        <v>1051000</v>
      </c>
    </row>
    <row r="23" spans="1:9" ht="32" x14ac:dyDescent="0.2">
      <c r="A23" s="19" t="s">
        <v>1</v>
      </c>
      <c r="B23" s="19" t="s">
        <v>42</v>
      </c>
      <c r="C23" s="19" t="s">
        <v>39</v>
      </c>
      <c r="D23" s="19">
        <v>1979</v>
      </c>
      <c r="E23" s="19">
        <v>55.24</v>
      </c>
      <c r="F23" s="20">
        <v>243483</v>
      </c>
      <c r="G23" s="23">
        <v>46.37</v>
      </c>
      <c r="H23" s="20">
        <v>290033</v>
      </c>
      <c r="I23" s="20">
        <v>783873</v>
      </c>
    </row>
    <row r="24" spans="1:9" ht="32" x14ac:dyDescent="0.2">
      <c r="A24" s="19" t="s">
        <v>1</v>
      </c>
      <c r="B24" s="19" t="s">
        <v>42</v>
      </c>
      <c r="C24" s="19" t="s">
        <v>39</v>
      </c>
      <c r="D24" s="19">
        <v>1974</v>
      </c>
      <c r="E24" s="19">
        <v>31.22</v>
      </c>
      <c r="F24" s="20">
        <v>205016</v>
      </c>
      <c r="G24" s="23">
        <v>26.21</v>
      </c>
      <c r="H24" s="20">
        <v>244200</v>
      </c>
      <c r="I24" s="20">
        <v>660000</v>
      </c>
    </row>
    <row r="25" spans="1:9" ht="32" x14ac:dyDescent="0.2">
      <c r="A25" s="19" t="s">
        <v>1</v>
      </c>
      <c r="B25" s="19" t="s">
        <v>42</v>
      </c>
      <c r="C25" s="19" t="s">
        <v>39</v>
      </c>
      <c r="D25" s="19">
        <v>1969</v>
      </c>
      <c r="E25" s="19">
        <v>54.73</v>
      </c>
      <c r="F25" s="20">
        <v>140428</v>
      </c>
      <c r="G25" s="23">
        <v>37.46</v>
      </c>
      <c r="H25" s="20">
        <v>205200</v>
      </c>
      <c r="I25" s="20">
        <v>570000</v>
      </c>
    </row>
    <row r="26" spans="1:9" ht="32" x14ac:dyDescent="0.2">
      <c r="A26" s="19" t="s">
        <v>1</v>
      </c>
      <c r="B26" s="19" t="s">
        <v>42</v>
      </c>
      <c r="C26" s="19" t="s">
        <v>39</v>
      </c>
      <c r="D26" s="19">
        <v>1965</v>
      </c>
      <c r="E26" s="19"/>
      <c r="F26" s="19"/>
      <c r="G26" s="23">
        <v>69.42</v>
      </c>
      <c r="H26" s="20">
        <v>202800</v>
      </c>
      <c r="I26" s="20">
        <v>520000</v>
      </c>
    </row>
    <row r="27" spans="1:9" ht="32" x14ac:dyDescent="0.2">
      <c r="A27" s="19" t="s">
        <v>43</v>
      </c>
      <c r="B27" s="19" t="s">
        <v>44</v>
      </c>
      <c r="C27" s="19" t="s">
        <v>39</v>
      </c>
      <c r="D27" s="19">
        <v>2012</v>
      </c>
      <c r="E27" s="19">
        <v>75.959999999999994</v>
      </c>
      <c r="F27" s="20">
        <v>4365153</v>
      </c>
      <c r="G27" s="23">
        <v>39.67</v>
      </c>
      <c r="H27" s="20">
        <v>8359428</v>
      </c>
      <c r="I27" s="20">
        <v>17275115</v>
      </c>
    </row>
    <row r="28" spans="1:9" ht="32" x14ac:dyDescent="0.2">
      <c r="A28" s="19" t="s">
        <v>43</v>
      </c>
      <c r="B28" s="19" t="s">
        <v>44</v>
      </c>
      <c r="C28" s="19" t="s">
        <v>39</v>
      </c>
      <c r="D28" s="19">
        <v>2007</v>
      </c>
      <c r="E28" s="19">
        <v>56.43</v>
      </c>
      <c r="F28" s="20">
        <v>4466354</v>
      </c>
      <c r="G28" s="23">
        <v>37.93</v>
      </c>
      <c r="H28" s="20">
        <v>6644496</v>
      </c>
      <c r="I28" s="20">
        <v>15264735</v>
      </c>
    </row>
    <row r="29" spans="1:9" ht="32" x14ac:dyDescent="0.2">
      <c r="A29" s="19" t="s">
        <v>43</v>
      </c>
      <c r="B29" s="19" t="s">
        <v>44</v>
      </c>
      <c r="C29" s="19" t="s">
        <v>39</v>
      </c>
      <c r="D29" s="19">
        <v>2002</v>
      </c>
      <c r="E29" s="19">
        <v>64.14</v>
      </c>
      <c r="F29" s="20">
        <v>2913219</v>
      </c>
      <c r="G29" s="23">
        <v>33.47</v>
      </c>
      <c r="H29" s="20">
        <v>5582296</v>
      </c>
      <c r="I29" s="20">
        <v>12272289</v>
      </c>
    </row>
    <row r="30" spans="1:9" ht="32" x14ac:dyDescent="0.2">
      <c r="A30" s="19" t="s">
        <v>43</v>
      </c>
      <c r="B30" s="19" t="s">
        <v>44</v>
      </c>
      <c r="C30" s="19" t="s">
        <v>39</v>
      </c>
      <c r="D30" s="19">
        <v>1997</v>
      </c>
      <c r="E30" s="19">
        <v>44.53</v>
      </c>
      <c r="F30" s="20">
        <v>4985352</v>
      </c>
      <c r="G30" s="23">
        <v>41.29</v>
      </c>
      <c r="H30" s="20">
        <v>5376800</v>
      </c>
      <c r="I30" s="20">
        <v>10754000</v>
      </c>
    </row>
    <row r="31" spans="1:9" ht="32" x14ac:dyDescent="0.2">
      <c r="A31" s="19" t="s">
        <v>43</v>
      </c>
      <c r="B31" s="19" t="s">
        <v>44</v>
      </c>
      <c r="C31" s="19" t="s">
        <v>39</v>
      </c>
      <c r="D31" s="19">
        <v>1992</v>
      </c>
      <c r="E31" s="19">
        <v>33.799999999999997</v>
      </c>
      <c r="F31" s="20">
        <v>3727843</v>
      </c>
      <c r="G31" s="23">
        <v>26.72</v>
      </c>
      <c r="H31" s="20">
        <v>4716500</v>
      </c>
      <c r="I31" s="20">
        <v>9433000</v>
      </c>
    </row>
    <row r="32" spans="1:9" ht="32" x14ac:dyDescent="0.2">
      <c r="A32" s="19" t="s">
        <v>43</v>
      </c>
      <c r="B32" s="19" t="s">
        <v>44</v>
      </c>
      <c r="C32" s="19" t="s">
        <v>39</v>
      </c>
      <c r="D32" s="19">
        <v>1978</v>
      </c>
      <c r="E32" s="19">
        <v>40.24</v>
      </c>
      <c r="F32" s="20">
        <v>2887550</v>
      </c>
      <c r="G32" s="23">
        <v>39.130000000000003</v>
      </c>
      <c r="H32" s="20">
        <v>2969000</v>
      </c>
      <c r="I32" s="20">
        <v>5938000</v>
      </c>
    </row>
    <row r="33" spans="1:9" ht="32" x14ac:dyDescent="0.2">
      <c r="A33" s="19" t="s">
        <v>43</v>
      </c>
      <c r="B33" s="19" t="s">
        <v>44</v>
      </c>
      <c r="C33" s="19" t="s">
        <v>39</v>
      </c>
      <c r="D33" s="19">
        <v>1970</v>
      </c>
      <c r="E33" s="19">
        <v>48.29</v>
      </c>
      <c r="F33" s="20">
        <v>2395226</v>
      </c>
      <c r="G33" s="23">
        <v>46.31</v>
      </c>
      <c r="H33" s="20">
        <v>2497500</v>
      </c>
      <c r="I33" s="20">
        <v>5550000</v>
      </c>
    </row>
    <row r="34" spans="1:9" ht="32" x14ac:dyDescent="0.2">
      <c r="A34" s="19" t="s">
        <v>45</v>
      </c>
      <c r="B34" s="19" t="s">
        <v>46</v>
      </c>
      <c r="C34" s="19" t="s">
        <v>39</v>
      </c>
      <c r="D34" s="19">
        <v>2015</v>
      </c>
      <c r="E34" s="19">
        <v>74.319999999999993</v>
      </c>
      <c r="F34" s="7">
        <v>3843024</v>
      </c>
      <c r="G34" s="17">
        <v>55.53</v>
      </c>
      <c r="H34" s="7">
        <v>5143633</v>
      </c>
      <c r="I34" s="7">
        <v>10742276</v>
      </c>
    </row>
    <row r="35" spans="1:9" ht="32" x14ac:dyDescent="0.2">
      <c r="A35" s="19" t="s">
        <v>45</v>
      </c>
      <c r="B35" s="19" t="s">
        <v>46</v>
      </c>
      <c r="C35" s="19" t="s">
        <v>39</v>
      </c>
      <c r="D35" s="19">
        <v>2010</v>
      </c>
      <c r="E35" s="19">
        <v>66.680000000000007</v>
      </c>
      <c r="F35" s="20">
        <v>3551125</v>
      </c>
      <c r="G35" s="23">
        <v>50.81</v>
      </c>
      <c r="H35" s="20">
        <v>4660761</v>
      </c>
      <c r="I35" s="20">
        <v>9863117</v>
      </c>
    </row>
    <row r="36" spans="1:9" ht="32" x14ac:dyDescent="0.2">
      <c r="A36" s="19" t="s">
        <v>45</v>
      </c>
      <c r="B36" s="19" t="s">
        <v>46</v>
      </c>
      <c r="C36" s="19" t="s">
        <v>39</v>
      </c>
      <c r="D36" s="19">
        <v>2005</v>
      </c>
      <c r="E36" s="19">
        <v>77.23</v>
      </c>
      <c r="F36" s="20">
        <v>3167124</v>
      </c>
      <c r="G36" s="23">
        <v>70.39</v>
      </c>
      <c r="H36" s="20">
        <v>3474897</v>
      </c>
      <c r="I36" s="20">
        <v>6370609</v>
      </c>
    </row>
    <row r="37" spans="1:9" ht="32" x14ac:dyDescent="0.2">
      <c r="A37" s="19" t="s">
        <v>45</v>
      </c>
      <c r="B37" s="19" t="s">
        <v>46</v>
      </c>
      <c r="C37" s="19" t="s">
        <v>39</v>
      </c>
      <c r="D37" s="19">
        <v>1993</v>
      </c>
      <c r="E37" s="19">
        <v>91.38</v>
      </c>
      <c r="F37" s="20">
        <v>2360090</v>
      </c>
      <c r="G37" s="23">
        <v>75.41</v>
      </c>
      <c r="H37" s="20">
        <v>2859840</v>
      </c>
      <c r="I37" s="20">
        <v>5958000</v>
      </c>
    </row>
    <row r="38" spans="1:9" ht="32" x14ac:dyDescent="0.2">
      <c r="A38" s="19" t="s">
        <v>25</v>
      </c>
      <c r="B38" s="19" t="s">
        <v>47</v>
      </c>
      <c r="C38" s="19" t="s">
        <v>39</v>
      </c>
      <c r="D38" s="19">
        <v>2013</v>
      </c>
      <c r="E38" s="19">
        <v>76.790000000000006</v>
      </c>
      <c r="F38" s="20">
        <v>5481226</v>
      </c>
      <c r="G38" s="23">
        <v>37.549999999999997</v>
      </c>
      <c r="H38" s="20">
        <v>11207373</v>
      </c>
      <c r="I38" s="20">
        <v>22534532</v>
      </c>
    </row>
    <row r="39" spans="1:9" ht="32" x14ac:dyDescent="0.2">
      <c r="A39" s="19" t="s">
        <v>25</v>
      </c>
      <c r="B39" s="19" t="s">
        <v>47</v>
      </c>
      <c r="C39" s="19" t="s">
        <v>39</v>
      </c>
      <c r="D39" s="19">
        <v>2007</v>
      </c>
      <c r="E39" s="19">
        <v>62.01</v>
      </c>
      <c r="F39" s="20">
        <v>5000000</v>
      </c>
      <c r="G39" s="23">
        <v>34.51</v>
      </c>
      <c r="H39" s="20">
        <v>8982601</v>
      </c>
      <c r="I39" s="20">
        <v>18060382</v>
      </c>
    </row>
    <row r="40" spans="1:9" ht="32" x14ac:dyDescent="0.2">
      <c r="A40" s="19" t="s">
        <v>25</v>
      </c>
      <c r="B40" s="19" t="s">
        <v>47</v>
      </c>
      <c r="C40" s="19" t="s">
        <v>39</v>
      </c>
      <c r="D40" s="19">
        <v>2002</v>
      </c>
      <c r="E40" s="19">
        <v>65.66</v>
      </c>
      <c r="F40" s="20">
        <v>4389572</v>
      </c>
      <c r="G40" s="23">
        <v>36.89</v>
      </c>
      <c r="H40" s="20">
        <v>7813588</v>
      </c>
      <c r="I40" s="20">
        <v>15803220</v>
      </c>
    </row>
    <row r="41" spans="1:9" ht="32" x14ac:dyDescent="0.2">
      <c r="A41" s="19" t="s">
        <v>25</v>
      </c>
      <c r="B41" s="19" t="s">
        <v>47</v>
      </c>
      <c r="C41" s="19" t="s">
        <v>39</v>
      </c>
      <c r="D41" s="19">
        <v>1997</v>
      </c>
      <c r="E41" s="19">
        <v>75.599999999999994</v>
      </c>
      <c r="F41" s="20">
        <v>3844330</v>
      </c>
      <c r="G41" s="23">
        <v>46.7</v>
      </c>
      <c r="H41" s="20">
        <v>6222978</v>
      </c>
      <c r="I41" s="20">
        <v>13829000</v>
      </c>
    </row>
    <row r="42" spans="1:9" ht="32" x14ac:dyDescent="0.2">
      <c r="A42" s="19" t="s">
        <v>25</v>
      </c>
      <c r="B42" s="19" t="s">
        <v>47</v>
      </c>
      <c r="C42" s="19" t="s">
        <v>39</v>
      </c>
      <c r="D42" s="19">
        <v>1992</v>
      </c>
      <c r="E42" s="19">
        <v>60.59</v>
      </c>
      <c r="F42" s="20">
        <v>4019562</v>
      </c>
      <c r="G42" s="23">
        <v>44.42</v>
      </c>
      <c r="H42" s="20">
        <v>5482800</v>
      </c>
      <c r="I42" s="20">
        <v>12184000</v>
      </c>
    </row>
    <row r="43" spans="1:9" ht="32" x14ac:dyDescent="0.2">
      <c r="A43" s="19" t="s">
        <v>25</v>
      </c>
      <c r="B43" s="19" t="s">
        <v>47</v>
      </c>
      <c r="C43" s="19" t="s">
        <v>39</v>
      </c>
      <c r="D43" s="19">
        <v>1988</v>
      </c>
      <c r="E43" s="19">
        <v>90.32</v>
      </c>
      <c r="F43" s="20">
        <v>3634568</v>
      </c>
      <c r="G43" s="23">
        <v>67.03</v>
      </c>
      <c r="H43" s="20">
        <v>4897350</v>
      </c>
      <c r="I43" s="20">
        <v>10883000</v>
      </c>
    </row>
    <row r="44" spans="1:9" ht="32" x14ac:dyDescent="0.2">
      <c r="A44" s="19" t="s">
        <v>25</v>
      </c>
      <c r="B44" s="19" t="s">
        <v>47</v>
      </c>
      <c r="C44" s="19" t="s">
        <v>39</v>
      </c>
      <c r="D44" s="19">
        <v>1960</v>
      </c>
      <c r="E44" s="19">
        <v>69.56</v>
      </c>
      <c r="F44" s="20">
        <v>1940438</v>
      </c>
      <c r="G44" s="23">
        <v>57.44</v>
      </c>
      <c r="H44" s="20">
        <v>2350000</v>
      </c>
      <c r="I44" s="20">
        <v>4700000</v>
      </c>
    </row>
    <row r="45" spans="1:9" ht="32" x14ac:dyDescent="0.2">
      <c r="A45" s="19" t="s">
        <v>3</v>
      </c>
      <c r="B45" s="19" t="s">
        <v>48</v>
      </c>
      <c r="C45" s="19" t="s">
        <v>39</v>
      </c>
      <c r="D45" s="19">
        <v>2011</v>
      </c>
      <c r="E45" s="19">
        <v>76.010000000000005</v>
      </c>
      <c r="F45" s="20">
        <v>298567</v>
      </c>
      <c r="G45" s="23">
        <v>86.18</v>
      </c>
      <c r="H45" s="20">
        <v>263333</v>
      </c>
      <c r="I45" s="20">
        <v>516100</v>
      </c>
    </row>
    <row r="46" spans="1:9" ht="32" x14ac:dyDescent="0.2">
      <c r="A46" s="19" t="s">
        <v>3</v>
      </c>
      <c r="B46" s="19" t="s">
        <v>48</v>
      </c>
      <c r="C46" s="19" t="s">
        <v>39</v>
      </c>
      <c r="D46" s="19">
        <v>2006</v>
      </c>
      <c r="E46" s="19">
        <v>54.18</v>
      </c>
      <c r="F46" s="20">
        <v>322735</v>
      </c>
      <c r="G46" s="23">
        <v>79.98</v>
      </c>
      <c r="H46" s="20">
        <v>218632</v>
      </c>
      <c r="I46" s="20">
        <v>475947</v>
      </c>
    </row>
    <row r="47" spans="1:9" ht="32" x14ac:dyDescent="0.2">
      <c r="A47" s="19" t="s">
        <v>3</v>
      </c>
      <c r="B47" s="19" t="s">
        <v>48</v>
      </c>
      <c r="C47" s="19" t="s">
        <v>39</v>
      </c>
      <c r="D47" s="19">
        <v>2001</v>
      </c>
      <c r="E47" s="19">
        <v>54.14</v>
      </c>
      <c r="F47" s="20">
        <v>260275</v>
      </c>
      <c r="G47" s="23">
        <v>65.849999999999994</v>
      </c>
      <c r="H47" s="20">
        <v>213973</v>
      </c>
      <c r="I47" s="20">
        <v>436530</v>
      </c>
    </row>
    <row r="48" spans="1:9" ht="32" x14ac:dyDescent="0.2">
      <c r="A48" s="19" t="s">
        <v>3</v>
      </c>
      <c r="B48" s="19" t="s">
        <v>48</v>
      </c>
      <c r="C48" s="19" t="s">
        <v>39</v>
      </c>
      <c r="D48" s="19">
        <v>1995</v>
      </c>
      <c r="E48" s="19">
        <v>76.52</v>
      </c>
      <c r="F48" s="20">
        <v>207648</v>
      </c>
      <c r="G48" s="23">
        <v>79.48</v>
      </c>
      <c r="H48" s="20">
        <v>199920</v>
      </c>
      <c r="I48" s="20">
        <v>392000</v>
      </c>
    </row>
    <row r="49" spans="1:9" ht="32" x14ac:dyDescent="0.2">
      <c r="A49" s="19" t="s">
        <v>3</v>
      </c>
      <c r="B49" s="19" t="s">
        <v>48</v>
      </c>
      <c r="C49" s="19" t="s">
        <v>39</v>
      </c>
      <c r="D49" s="19">
        <v>1991</v>
      </c>
      <c r="E49" s="19">
        <v>75.27</v>
      </c>
      <c r="F49" s="20">
        <v>166818</v>
      </c>
      <c r="G49" s="23">
        <v>71.75</v>
      </c>
      <c r="H49" s="20">
        <v>175000</v>
      </c>
      <c r="I49" s="20">
        <v>350000</v>
      </c>
    </row>
    <row r="50" spans="1:9" ht="48" x14ac:dyDescent="0.2">
      <c r="A50" s="19" t="s">
        <v>49</v>
      </c>
      <c r="B50" s="19" t="s">
        <v>50</v>
      </c>
      <c r="C50" s="19" t="s">
        <v>39</v>
      </c>
      <c r="D50" s="19">
        <v>2011</v>
      </c>
      <c r="E50" s="19">
        <v>61.16</v>
      </c>
      <c r="F50" s="20">
        <v>1825735</v>
      </c>
      <c r="G50" s="23">
        <v>55.67</v>
      </c>
      <c r="H50" s="20">
        <v>2005942</v>
      </c>
      <c r="I50" s="20">
        <v>4950027</v>
      </c>
    </row>
    <row r="51" spans="1:9" ht="48" x14ac:dyDescent="0.2">
      <c r="A51" s="19" t="s">
        <v>49</v>
      </c>
      <c r="B51" s="19" t="s">
        <v>50</v>
      </c>
      <c r="C51" s="19" t="s">
        <v>39</v>
      </c>
      <c r="D51" s="19">
        <v>2005</v>
      </c>
      <c r="E51" s="19">
        <v>72.650000000000006</v>
      </c>
      <c r="F51" s="20">
        <v>1302930</v>
      </c>
      <c r="G51" s="23">
        <v>45.14</v>
      </c>
      <c r="H51" s="20">
        <v>2097278</v>
      </c>
      <c r="I51" s="20">
        <v>3742482</v>
      </c>
    </row>
    <row r="52" spans="1:9" ht="48" x14ac:dyDescent="0.2">
      <c r="A52" s="19" t="s">
        <v>49</v>
      </c>
      <c r="B52" s="19" t="s">
        <v>50</v>
      </c>
      <c r="C52" s="19" t="s">
        <v>39</v>
      </c>
      <c r="D52" s="19">
        <v>1998</v>
      </c>
      <c r="E52" s="19">
        <v>58.45</v>
      </c>
      <c r="F52" s="20">
        <v>1427691</v>
      </c>
      <c r="G52" s="23">
        <v>53.6</v>
      </c>
      <c r="H52" s="20">
        <v>1556887</v>
      </c>
      <c r="I52" s="20">
        <v>3075001</v>
      </c>
    </row>
    <row r="53" spans="1:9" ht="48" x14ac:dyDescent="0.2">
      <c r="A53" s="19" t="s">
        <v>49</v>
      </c>
      <c r="B53" s="19" t="s">
        <v>50</v>
      </c>
      <c r="C53" s="19" t="s">
        <v>39</v>
      </c>
      <c r="D53" s="19">
        <v>1993</v>
      </c>
      <c r="E53" s="19">
        <v>67.930000000000007</v>
      </c>
      <c r="F53" s="20">
        <v>1191374</v>
      </c>
      <c r="G53" s="23">
        <v>50.28</v>
      </c>
      <c r="H53" s="20">
        <v>1609560</v>
      </c>
      <c r="I53" s="20">
        <v>3156000</v>
      </c>
    </row>
    <row r="54" spans="1:9" ht="32" x14ac:dyDescent="0.2">
      <c r="A54" s="19" t="s">
        <v>51</v>
      </c>
      <c r="B54" s="19" t="s">
        <v>52</v>
      </c>
      <c r="C54" s="19" t="s">
        <v>39</v>
      </c>
      <c r="D54" s="19">
        <v>2011</v>
      </c>
      <c r="E54" s="19">
        <v>56.6</v>
      </c>
      <c r="F54" s="20">
        <v>4830885</v>
      </c>
      <c r="G54" s="23"/>
      <c r="H54" s="20">
        <v>4774767</v>
      </c>
      <c r="I54" s="20">
        <v>10758945</v>
      </c>
    </row>
    <row r="55" spans="1:9" ht="32" x14ac:dyDescent="0.2">
      <c r="A55" s="19" t="s">
        <v>51</v>
      </c>
      <c r="B55" s="19" t="s">
        <v>52</v>
      </c>
      <c r="C55" s="19" t="s">
        <v>39</v>
      </c>
      <c r="D55" s="19">
        <v>2002</v>
      </c>
      <c r="E55" s="19">
        <v>52.4</v>
      </c>
      <c r="F55" s="20">
        <v>4171169</v>
      </c>
      <c r="G55" s="23">
        <v>59.61</v>
      </c>
      <c r="H55" s="20">
        <v>3666595</v>
      </c>
      <c r="I55" s="20">
        <v>8796000</v>
      </c>
    </row>
    <row r="56" spans="1:9" ht="32" x14ac:dyDescent="0.2">
      <c r="A56" s="19" t="s">
        <v>51</v>
      </c>
      <c r="B56" s="19" t="s">
        <v>52</v>
      </c>
      <c r="C56" s="19" t="s">
        <v>39</v>
      </c>
      <c r="D56" s="19">
        <v>1997</v>
      </c>
      <c r="E56" s="19">
        <v>50.14</v>
      </c>
      <c r="F56" s="20">
        <v>1757879</v>
      </c>
      <c r="G56" s="23">
        <v>25.64</v>
      </c>
      <c r="H56" s="20">
        <v>3437910</v>
      </c>
      <c r="I56" s="20">
        <v>6741000</v>
      </c>
    </row>
    <row r="57" spans="1:9" ht="32" x14ac:dyDescent="0.2">
      <c r="A57" s="19" t="s">
        <v>53</v>
      </c>
      <c r="B57" s="19" t="s">
        <v>54</v>
      </c>
      <c r="C57" s="19" t="s">
        <v>39</v>
      </c>
      <c r="D57" s="19">
        <v>2015</v>
      </c>
      <c r="E57" s="19">
        <v>71.349999999999994</v>
      </c>
      <c r="F57" s="20">
        <v>274505</v>
      </c>
      <c r="G57" s="23">
        <v>49.41</v>
      </c>
      <c r="H57" s="20">
        <v>396380</v>
      </c>
      <c r="I57" s="20">
        <v>766865</v>
      </c>
    </row>
    <row r="58" spans="1:9" ht="32" x14ac:dyDescent="0.2">
      <c r="A58" s="19" t="s">
        <v>53</v>
      </c>
      <c r="B58" s="19" t="s">
        <v>54</v>
      </c>
      <c r="C58" s="19" t="s">
        <v>39</v>
      </c>
      <c r="D58" s="19">
        <v>2009</v>
      </c>
      <c r="E58" s="19"/>
      <c r="F58" s="20">
        <v>363967</v>
      </c>
      <c r="G58" s="23"/>
      <c r="H58" s="20">
        <v>330956</v>
      </c>
      <c r="I58" s="20">
        <v>752438</v>
      </c>
    </row>
    <row r="59" spans="1:9" ht="32" x14ac:dyDescent="0.2">
      <c r="A59" s="19" t="s">
        <v>53</v>
      </c>
      <c r="B59" s="19" t="s">
        <v>54</v>
      </c>
      <c r="C59" s="19" t="s">
        <v>39</v>
      </c>
      <c r="D59" s="19">
        <v>2004</v>
      </c>
      <c r="E59" s="19"/>
      <c r="F59" s="20">
        <v>225000</v>
      </c>
      <c r="G59" s="23"/>
      <c r="H59" s="20">
        <v>321053</v>
      </c>
      <c r="I59" s="20">
        <v>671247</v>
      </c>
    </row>
    <row r="60" spans="1:9" ht="32" x14ac:dyDescent="0.2">
      <c r="A60" s="19" t="s">
        <v>53</v>
      </c>
      <c r="B60" s="19" t="s">
        <v>54</v>
      </c>
      <c r="C60" s="19" t="s">
        <v>39</v>
      </c>
      <c r="D60" s="19">
        <v>1987</v>
      </c>
      <c r="E60" s="20">
        <v>65</v>
      </c>
      <c r="F60" s="20">
        <v>340000</v>
      </c>
      <c r="G60" s="23">
        <v>100.64</v>
      </c>
      <c r="H60" s="20">
        <v>219600</v>
      </c>
      <c r="I60" s="20">
        <v>488000</v>
      </c>
    </row>
    <row r="61" spans="1:9" ht="32" x14ac:dyDescent="0.2">
      <c r="A61" s="19" t="s">
        <v>53</v>
      </c>
      <c r="B61" s="19" t="s">
        <v>54</v>
      </c>
      <c r="C61" s="19" t="s">
        <v>39</v>
      </c>
      <c r="D61" s="19">
        <v>1978</v>
      </c>
      <c r="E61" s="19">
        <v>75.61</v>
      </c>
      <c r="F61" s="20">
        <v>191468</v>
      </c>
      <c r="G61" s="23">
        <v>86.46</v>
      </c>
      <c r="H61" s="20">
        <v>167440</v>
      </c>
      <c r="I61" s="20">
        <v>364000</v>
      </c>
    </row>
    <row r="62" spans="1:9" ht="48" x14ac:dyDescent="0.2">
      <c r="A62" s="19" t="s">
        <v>55</v>
      </c>
      <c r="B62" s="19" t="s">
        <v>56</v>
      </c>
      <c r="C62" s="19" t="s">
        <v>39</v>
      </c>
      <c r="D62" s="19">
        <v>2011</v>
      </c>
      <c r="E62" s="19">
        <v>59.05</v>
      </c>
      <c r="F62" s="20">
        <v>32024640</v>
      </c>
      <c r="G62" s="23">
        <v>55.56</v>
      </c>
      <c r="H62" s="20">
        <v>34036859</v>
      </c>
      <c r="I62" s="20">
        <v>71712867</v>
      </c>
    </row>
    <row r="63" spans="1:9" ht="48" x14ac:dyDescent="0.2">
      <c r="A63" s="19" t="s">
        <v>55</v>
      </c>
      <c r="B63" s="19" t="s">
        <v>56</v>
      </c>
      <c r="C63" s="19" t="s">
        <v>39</v>
      </c>
      <c r="D63" s="19">
        <v>2006</v>
      </c>
      <c r="E63" s="19">
        <v>70.290000000000006</v>
      </c>
      <c r="F63" s="20">
        <v>25420199</v>
      </c>
      <c r="G63" s="23">
        <v>61.36</v>
      </c>
      <c r="H63" s="20">
        <v>29121042</v>
      </c>
      <c r="I63" s="20">
        <v>62522207</v>
      </c>
    </row>
    <row r="64" spans="1:9" ht="34" x14ac:dyDescent="0.2">
      <c r="A64" s="19" t="s">
        <v>57</v>
      </c>
      <c r="B64" s="19" t="s">
        <v>58</v>
      </c>
      <c r="C64" s="19" t="s">
        <v>39</v>
      </c>
      <c r="D64" s="19">
        <v>2011</v>
      </c>
      <c r="E64" s="19">
        <v>36.56</v>
      </c>
      <c r="F64" s="20">
        <v>5664377</v>
      </c>
      <c r="G64" s="23">
        <v>18.16</v>
      </c>
      <c r="H64" s="20">
        <v>11401580</v>
      </c>
      <c r="I64" s="20">
        <v>21504162</v>
      </c>
    </row>
    <row r="65" spans="1:9" ht="34" x14ac:dyDescent="0.2">
      <c r="A65" s="19" t="s">
        <v>57</v>
      </c>
      <c r="B65" s="19" t="s">
        <v>58</v>
      </c>
      <c r="C65" s="19" t="s">
        <v>39</v>
      </c>
      <c r="D65" s="19">
        <v>2000</v>
      </c>
      <c r="E65" s="19">
        <v>31.54</v>
      </c>
      <c r="F65" s="20">
        <v>5517613</v>
      </c>
      <c r="G65" s="23">
        <v>23.83</v>
      </c>
      <c r="H65" s="20">
        <v>7301400</v>
      </c>
      <c r="I65" s="20">
        <v>14786000</v>
      </c>
    </row>
    <row r="66" spans="1:9" ht="34" x14ac:dyDescent="0.2">
      <c r="A66" s="19" t="s">
        <v>57</v>
      </c>
      <c r="B66" s="19" t="s">
        <v>58</v>
      </c>
      <c r="C66" s="19" t="s">
        <v>39</v>
      </c>
      <c r="D66" s="19">
        <v>1990</v>
      </c>
      <c r="E66" s="19">
        <v>42.47</v>
      </c>
      <c r="F66" s="20">
        <v>4408809</v>
      </c>
      <c r="G66" s="23">
        <v>39.950000000000003</v>
      </c>
      <c r="H66" s="20">
        <v>4686800</v>
      </c>
      <c r="I66" s="20">
        <v>11717000</v>
      </c>
    </row>
    <row r="67" spans="1:9" ht="32" x14ac:dyDescent="0.2">
      <c r="A67" s="19" t="s">
        <v>59</v>
      </c>
      <c r="B67" s="19" t="s">
        <v>60</v>
      </c>
      <c r="C67" s="19" t="s">
        <v>39</v>
      </c>
      <c r="D67" s="19">
        <v>2013</v>
      </c>
      <c r="E67" s="19">
        <v>69.16</v>
      </c>
      <c r="F67" s="20">
        <v>176878</v>
      </c>
      <c r="G67" s="23">
        <v>26.82</v>
      </c>
      <c r="H67" s="20">
        <v>456162</v>
      </c>
      <c r="I67" s="20">
        <v>792198</v>
      </c>
    </row>
    <row r="68" spans="1:9" ht="32" x14ac:dyDescent="0.2">
      <c r="A68" s="19" t="s">
        <v>59</v>
      </c>
      <c r="B68" s="19" t="s">
        <v>60</v>
      </c>
      <c r="C68" s="19" t="s">
        <v>39</v>
      </c>
      <c r="D68" s="19">
        <v>2008</v>
      </c>
      <c r="E68" s="19">
        <v>72.61</v>
      </c>
      <c r="F68" s="20">
        <v>151490</v>
      </c>
      <c r="G68" s="23">
        <v>47.67</v>
      </c>
      <c r="H68" s="20">
        <v>230739</v>
      </c>
      <c r="I68" s="20">
        <v>496374</v>
      </c>
    </row>
    <row r="69" spans="1:9" ht="32" x14ac:dyDescent="0.2">
      <c r="A69" s="19" t="s">
        <v>59</v>
      </c>
      <c r="B69" s="19" t="s">
        <v>60</v>
      </c>
      <c r="C69" s="19" t="s">
        <v>39</v>
      </c>
      <c r="D69" s="19">
        <v>2003</v>
      </c>
      <c r="E69" s="19">
        <v>48.42</v>
      </c>
      <c r="F69" s="20">
        <v>178617</v>
      </c>
      <c r="G69" s="23">
        <v>38.979999999999997</v>
      </c>
      <c r="H69" s="20">
        <v>221859</v>
      </c>
      <c r="I69" s="20">
        <v>472810</v>
      </c>
    </row>
    <row r="70" spans="1:9" ht="32" x14ac:dyDescent="0.2">
      <c r="A70" s="19" t="s">
        <v>59</v>
      </c>
      <c r="B70" s="19" t="s">
        <v>60</v>
      </c>
      <c r="C70" s="19" t="s">
        <v>39</v>
      </c>
      <c r="D70" s="19">
        <v>1997</v>
      </c>
      <c r="E70" s="19">
        <v>56.83</v>
      </c>
      <c r="F70" s="20">
        <v>165942</v>
      </c>
      <c r="G70" s="23">
        <v>29.82</v>
      </c>
      <c r="H70" s="20">
        <v>316290</v>
      </c>
      <c r="I70" s="20">
        <v>608000</v>
      </c>
    </row>
    <row r="71" spans="1:9" ht="32" x14ac:dyDescent="0.2">
      <c r="A71" s="19" t="s">
        <v>59</v>
      </c>
      <c r="B71" s="19" t="s">
        <v>60</v>
      </c>
      <c r="C71" s="19" t="s">
        <v>39</v>
      </c>
      <c r="D71" s="19">
        <v>1992</v>
      </c>
      <c r="E71" s="19">
        <v>48.45</v>
      </c>
      <c r="F71" s="20">
        <v>151066</v>
      </c>
      <c r="G71" s="23">
        <v>26.28</v>
      </c>
      <c r="H71" s="20">
        <v>278460</v>
      </c>
      <c r="I71" s="20">
        <v>546000</v>
      </c>
    </row>
    <row r="72" spans="1:9" ht="32" x14ac:dyDescent="0.2">
      <c r="A72" s="19" t="s">
        <v>61</v>
      </c>
      <c r="B72" s="19" t="s">
        <v>62</v>
      </c>
      <c r="C72" s="19" t="s">
        <v>39</v>
      </c>
      <c r="D72" s="19">
        <v>2012</v>
      </c>
      <c r="E72" s="19">
        <v>62.04</v>
      </c>
      <c r="F72" s="20">
        <v>47192169</v>
      </c>
      <c r="G72" s="23">
        <v>54.99</v>
      </c>
      <c r="H72" s="20">
        <v>53245955</v>
      </c>
      <c r="I72" s="20">
        <v>83688164</v>
      </c>
    </row>
    <row r="73" spans="1:9" ht="32" x14ac:dyDescent="0.2">
      <c r="A73" s="19" t="s">
        <v>61</v>
      </c>
      <c r="B73" s="19" t="s">
        <v>62</v>
      </c>
      <c r="C73" s="19" t="s">
        <v>39</v>
      </c>
      <c r="D73" s="19">
        <v>2010</v>
      </c>
      <c r="E73" s="19">
        <v>27.47</v>
      </c>
      <c r="F73" s="20">
        <v>29109107</v>
      </c>
      <c r="G73" s="23">
        <v>16.16</v>
      </c>
      <c r="H73" s="20">
        <v>49477735</v>
      </c>
      <c r="I73" s="20">
        <v>80471869</v>
      </c>
    </row>
    <row r="74" spans="1:9" ht="32" x14ac:dyDescent="0.2">
      <c r="A74" s="19" t="s">
        <v>61</v>
      </c>
      <c r="B74" s="19" t="s">
        <v>62</v>
      </c>
      <c r="C74" s="19" t="s">
        <v>39</v>
      </c>
      <c r="D74" s="19">
        <v>2005</v>
      </c>
      <c r="E74" s="19">
        <v>28.13</v>
      </c>
      <c r="F74" s="20">
        <v>31253417</v>
      </c>
      <c r="G74" s="23">
        <v>19.75</v>
      </c>
      <c r="H74" s="20">
        <v>44509556</v>
      </c>
      <c r="I74" s="20">
        <v>77505756</v>
      </c>
    </row>
    <row r="75" spans="1:9" ht="32" x14ac:dyDescent="0.2">
      <c r="A75" s="19" t="s">
        <v>61</v>
      </c>
      <c r="B75" s="19" t="s">
        <v>62</v>
      </c>
      <c r="C75" s="19" t="s">
        <v>39</v>
      </c>
      <c r="D75" s="19">
        <v>2000</v>
      </c>
      <c r="E75" s="19"/>
      <c r="F75" s="20">
        <v>24602241</v>
      </c>
      <c r="G75" s="23"/>
      <c r="H75" s="20">
        <v>37063756</v>
      </c>
      <c r="I75" s="20">
        <v>65158549</v>
      </c>
    </row>
    <row r="76" spans="1:9" ht="32" x14ac:dyDescent="0.2">
      <c r="A76" s="19" t="s">
        <v>61</v>
      </c>
      <c r="B76" s="19" t="s">
        <v>62</v>
      </c>
      <c r="C76" s="19" t="s">
        <v>39</v>
      </c>
      <c r="D76" s="19">
        <v>1995</v>
      </c>
      <c r="E76" s="19">
        <v>47.99</v>
      </c>
      <c r="F76" s="20">
        <v>20987453</v>
      </c>
      <c r="G76" s="23">
        <v>30.41</v>
      </c>
      <c r="H76" s="20">
        <v>33115600</v>
      </c>
      <c r="I76" s="20">
        <v>59135000</v>
      </c>
    </row>
    <row r="77" spans="1:9" ht="32" x14ac:dyDescent="0.2">
      <c r="A77" s="19" t="s">
        <v>61</v>
      </c>
      <c r="B77" s="19" t="s">
        <v>62</v>
      </c>
      <c r="C77" s="19" t="s">
        <v>39</v>
      </c>
      <c r="D77" s="19">
        <v>1990</v>
      </c>
      <c r="E77" s="19">
        <v>44.43</v>
      </c>
      <c r="F77" s="20">
        <v>16326229</v>
      </c>
      <c r="G77" s="23">
        <v>25.03</v>
      </c>
      <c r="H77" s="20">
        <v>28980050</v>
      </c>
      <c r="I77" s="20">
        <v>52691000</v>
      </c>
    </row>
    <row r="78" spans="1:9" ht="32" x14ac:dyDescent="0.2">
      <c r="A78" s="19" t="s">
        <v>61</v>
      </c>
      <c r="B78" s="19" t="s">
        <v>62</v>
      </c>
      <c r="C78" s="19" t="s">
        <v>39</v>
      </c>
      <c r="D78" s="19">
        <v>1987</v>
      </c>
      <c r="E78" s="19">
        <v>50.32</v>
      </c>
      <c r="F78" s="20">
        <v>14324162</v>
      </c>
      <c r="G78" s="23">
        <v>27.21</v>
      </c>
      <c r="H78" s="20">
        <v>26487000</v>
      </c>
      <c r="I78" s="20">
        <v>49050000</v>
      </c>
    </row>
    <row r="79" spans="1:9" ht="32" x14ac:dyDescent="0.2">
      <c r="A79" s="19" t="s">
        <v>61</v>
      </c>
      <c r="B79" s="19" t="s">
        <v>62</v>
      </c>
      <c r="C79" s="19" t="s">
        <v>39</v>
      </c>
      <c r="D79" s="19">
        <v>1984</v>
      </c>
      <c r="E79" s="19">
        <v>43.14</v>
      </c>
      <c r="F79" s="20">
        <v>12339418</v>
      </c>
      <c r="G79" s="23">
        <v>21.59</v>
      </c>
      <c r="H79" s="20">
        <v>24654780</v>
      </c>
      <c r="I79" s="20">
        <v>45657000</v>
      </c>
    </row>
    <row r="80" spans="1:9" ht="32" x14ac:dyDescent="0.2">
      <c r="A80" s="19" t="s">
        <v>61</v>
      </c>
      <c r="B80" s="19" t="s">
        <v>62</v>
      </c>
      <c r="C80" s="19" t="s">
        <v>39</v>
      </c>
      <c r="D80" s="19">
        <v>1979</v>
      </c>
      <c r="E80" s="19"/>
      <c r="F80" s="20">
        <v>11000000</v>
      </c>
      <c r="G80" s="23"/>
      <c r="H80" s="19"/>
      <c r="I80" s="20">
        <v>42855980</v>
      </c>
    </row>
    <row r="81" spans="1:9" ht="32" x14ac:dyDescent="0.2">
      <c r="A81" s="19" t="s">
        <v>61</v>
      </c>
      <c r="B81" s="19" t="s">
        <v>62</v>
      </c>
      <c r="C81" s="19" t="s">
        <v>39</v>
      </c>
      <c r="D81" s="19">
        <v>1976</v>
      </c>
      <c r="E81" s="19">
        <v>39.770000000000003</v>
      </c>
      <c r="F81" s="20">
        <v>9564482</v>
      </c>
      <c r="G81" s="23">
        <v>18.95</v>
      </c>
      <c r="H81" s="20">
        <v>20068980</v>
      </c>
      <c r="I81" s="20">
        <v>37866000</v>
      </c>
    </row>
    <row r="82" spans="1:9" ht="32" x14ac:dyDescent="0.2">
      <c r="A82" s="19" t="s">
        <v>63</v>
      </c>
      <c r="B82" s="19" t="s">
        <v>64</v>
      </c>
      <c r="C82" s="19" t="s">
        <v>39</v>
      </c>
      <c r="D82" s="19">
        <v>2008</v>
      </c>
      <c r="E82" s="19"/>
      <c r="F82" s="20">
        <v>278000</v>
      </c>
      <c r="G82" s="23"/>
      <c r="H82" s="20">
        <v>319275</v>
      </c>
      <c r="I82" s="20">
        <v>616459</v>
      </c>
    </row>
    <row r="83" spans="1:9" ht="32" x14ac:dyDescent="0.2">
      <c r="A83" s="19" t="s">
        <v>63</v>
      </c>
      <c r="B83" s="19" t="s">
        <v>64</v>
      </c>
      <c r="C83" s="19" t="s">
        <v>39</v>
      </c>
      <c r="D83" s="19">
        <v>2004</v>
      </c>
      <c r="E83" s="19">
        <v>96.45</v>
      </c>
      <c r="F83" s="20">
        <v>210514</v>
      </c>
      <c r="G83" s="23">
        <v>74.58</v>
      </c>
      <c r="H83" s="20">
        <v>272235</v>
      </c>
      <c r="I83" s="20">
        <v>492000</v>
      </c>
    </row>
    <row r="84" spans="1:9" ht="32" x14ac:dyDescent="0.2">
      <c r="A84" s="19" t="s">
        <v>63</v>
      </c>
      <c r="B84" s="19" t="s">
        <v>64</v>
      </c>
      <c r="C84" s="19" t="s">
        <v>39</v>
      </c>
      <c r="D84" s="19">
        <v>1999</v>
      </c>
      <c r="E84" s="19">
        <v>94.94</v>
      </c>
      <c r="F84" s="20">
        <v>194036</v>
      </c>
      <c r="G84" s="23">
        <v>24.51</v>
      </c>
      <c r="H84" s="20">
        <v>751522</v>
      </c>
      <c r="I84" s="20">
        <v>477538</v>
      </c>
    </row>
    <row r="85" spans="1:9" ht="32" x14ac:dyDescent="0.2">
      <c r="A85" s="19" t="s">
        <v>65</v>
      </c>
      <c r="B85" s="19" t="s">
        <v>66</v>
      </c>
      <c r="C85" s="19" t="s">
        <v>39</v>
      </c>
      <c r="D85" s="19" t="s">
        <v>67</v>
      </c>
      <c r="E85" s="19"/>
      <c r="F85" s="19"/>
      <c r="G85" s="23"/>
      <c r="H85" s="19"/>
      <c r="I85" s="19"/>
    </row>
    <row r="86" spans="1:9" ht="32" x14ac:dyDescent="0.2">
      <c r="A86" s="19" t="s">
        <v>68</v>
      </c>
      <c r="B86" s="19" t="s">
        <v>69</v>
      </c>
      <c r="C86" s="19" t="s">
        <v>39</v>
      </c>
      <c r="D86" s="19">
        <v>2010</v>
      </c>
      <c r="E86" s="19">
        <v>93.44</v>
      </c>
      <c r="F86" s="20">
        <v>31926520</v>
      </c>
      <c r="G86" s="23">
        <v>71.17</v>
      </c>
      <c r="H86" s="20">
        <v>41919571</v>
      </c>
      <c r="I86" s="20">
        <v>88013491</v>
      </c>
    </row>
    <row r="87" spans="1:9" ht="32" x14ac:dyDescent="0.2">
      <c r="A87" s="19" t="s">
        <v>68</v>
      </c>
      <c r="B87" s="19" t="s">
        <v>69</v>
      </c>
      <c r="C87" s="19" t="s">
        <v>39</v>
      </c>
      <c r="D87" s="19">
        <v>2005</v>
      </c>
      <c r="E87" s="19">
        <v>82.6</v>
      </c>
      <c r="F87" s="20">
        <v>27372888</v>
      </c>
      <c r="G87" s="23">
        <v>66.19</v>
      </c>
      <c r="H87" s="20">
        <v>34161773</v>
      </c>
      <c r="I87" s="20">
        <v>73053286</v>
      </c>
    </row>
    <row r="88" spans="1:9" ht="32" x14ac:dyDescent="0.2">
      <c r="A88" s="19" t="s">
        <v>68</v>
      </c>
      <c r="B88" s="19" t="s">
        <v>69</v>
      </c>
      <c r="C88" s="19" t="s">
        <v>39</v>
      </c>
      <c r="D88" s="19">
        <v>2000</v>
      </c>
      <c r="E88" s="20">
        <v>90</v>
      </c>
      <c r="F88" s="20">
        <v>20252000</v>
      </c>
      <c r="G88" s="23">
        <v>59.98</v>
      </c>
      <c r="H88" s="20">
        <v>30386448</v>
      </c>
      <c r="I88" s="20">
        <v>61679843</v>
      </c>
    </row>
    <row r="89" spans="1:9" ht="32" x14ac:dyDescent="0.2">
      <c r="A89" s="19" t="s">
        <v>68</v>
      </c>
      <c r="B89" s="19" t="s">
        <v>69</v>
      </c>
      <c r="C89" s="19" t="s">
        <v>39</v>
      </c>
      <c r="D89" s="19">
        <v>1995</v>
      </c>
      <c r="E89" s="19">
        <v>94.05</v>
      </c>
      <c r="F89" s="20">
        <v>21337379</v>
      </c>
      <c r="G89" s="23">
        <v>76.02</v>
      </c>
      <c r="H89" s="20">
        <v>26399033</v>
      </c>
      <c r="I89" s="20">
        <v>55549970</v>
      </c>
    </row>
    <row r="90" spans="1:9" ht="32" x14ac:dyDescent="0.2">
      <c r="A90" s="19" t="s">
        <v>70</v>
      </c>
      <c r="B90" s="19" t="s">
        <v>71</v>
      </c>
      <c r="C90" s="19" t="s">
        <v>39</v>
      </c>
      <c r="D90" s="19">
        <v>2011</v>
      </c>
      <c r="E90" s="19">
        <v>34.28</v>
      </c>
      <c r="F90" s="20">
        <v>745645</v>
      </c>
      <c r="G90" s="23">
        <v>28.24</v>
      </c>
      <c r="H90" s="20">
        <v>905060</v>
      </c>
      <c r="I90" s="20">
        <v>1534000</v>
      </c>
    </row>
    <row r="91" spans="1:9" ht="32" x14ac:dyDescent="0.2">
      <c r="A91" s="19" t="s">
        <v>70</v>
      </c>
      <c r="B91" s="19" t="s">
        <v>71</v>
      </c>
      <c r="C91" s="19" t="s">
        <v>39</v>
      </c>
      <c r="D91" s="19">
        <v>2006</v>
      </c>
      <c r="E91" s="19"/>
      <c r="F91" s="20">
        <v>640000</v>
      </c>
      <c r="G91" s="23"/>
      <c r="H91" s="20">
        <v>841571</v>
      </c>
      <c r="I91" s="20">
        <v>1426392</v>
      </c>
    </row>
    <row r="92" spans="1:9" ht="32" x14ac:dyDescent="0.2">
      <c r="A92" s="19" t="s">
        <v>70</v>
      </c>
      <c r="B92" s="19" t="s">
        <v>71</v>
      </c>
      <c r="C92" s="19" t="s">
        <v>39</v>
      </c>
      <c r="D92" s="19">
        <v>2001</v>
      </c>
      <c r="E92" s="19"/>
      <c r="F92" s="20">
        <v>596431</v>
      </c>
      <c r="G92" s="23"/>
      <c r="H92" s="20">
        <v>748800</v>
      </c>
      <c r="I92" s="20">
        <v>1269154</v>
      </c>
    </row>
    <row r="93" spans="1:9" ht="32" x14ac:dyDescent="0.2">
      <c r="A93" s="19" t="s">
        <v>70</v>
      </c>
      <c r="B93" s="19" t="s">
        <v>71</v>
      </c>
      <c r="C93" s="19" t="s">
        <v>39</v>
      </c>
      <c r="D93" s="19">
        <v>1996</v>
      </c>
      <c r="E93" s="19"/>
      <c r="F93" s="19"/>
      <c r="G93" s="23"/>
      <c r="H93" s="20">
        <v>501897</v>
      </c>
      <c r="I93" s="20">
        <v>1097708</v>
      </c>
    </row>
    <row r="94" spans="1:9" ht="32" x14ac:dyDescent="0.2">
      <c r="A94" s="19" t="s">
        <v>72</v>
      </c>
      <c r="B94" s="19" t="s">
        <v>73</v>
      </c>
      <c r="C94" s="19" t="s">
        <v>39</v>
      </c>
      <c r="D94" s="19">
        <v>2012</v>
      </c>
      <c r="E94" s="19">
        <v>19.440000000000001</v>
      </c>
      <c r="F94" s="20">
        <v>796929</v>
      </c>
      <c r="G94" s="23">
        <v>16.829999999999998</v>
      </c>
      <c r="H94" s="20">
        <v>920752</v>
      </c>
      <c r="I94" s="20">
        <v>1840454</v>
      </c>
    </row>
    <row r="95" spans="1:9" ht="32" x14ac:dyDescent="0.2">
      <c r="A95" s="19" t="s">
        <v>72</v>
      </c>
      <c r="B95" s="19" t="s">
        <v>73</v>
      </c>
      <c r="C95" s="19" t="s">
        <v>39</v>
      </c>
      <c r="D95" s="19">
        <v>2007</v>
      </c>
      <c r="E95" s="19">
        <v>41.7</v>
      </c>
      <c r="F95" s="20">
        <v>628160</v>
      </c>
      <c r="G95" s="23">
        <v>32.75</v>
      </c>
      <c r="H95" s="20">
        <v>799786</v>
      </c>
      <c r="I95" s="20">
        <v>1641564</v>
      </c>
    </row>
    <row r="96" spans="1:9" ht="32" x14ac:dyDescent="0.2">
      <c r="A96" s="19" t="s">
        <v>72</v>
      </c>
      <c r="B96" s="19" t="s">
        <v>73</v>
      </c>
      <c r="C96" s="19" t="s">
        <v>39</v>
      </c>
      <c r="D96" s="19">
        <v>2002</v>
      </c>
      <c r="E96" s="19">
        <v>56.38</v>
      </c>
      <c r="F96" s="20">
        <v>167817</v>
      </c>
      <c r="G96" s="23">
        <v>13.88</v>
      </c>
      <c r="H96" s="20">
        <v>681715</v>
      </c>
      <c r="I96" s="20">
        <v>1392000</v>
      </c>
    </row>
    <row r="97" spans="1:9" ht="32" x14ac:dyDescent="0.2">
      <c r="A97" s="19" t="s">
        <v>72</v>
      </c>
      <c r="B97" s="19" t="s">
        <v>73</v>
      </c>
      <c r="C97" s="19" t="s">
        <v>39</v>
      </c>
      <c r="D97" s="19">
        <v>1997</v>
      </c>
      <c r="E97" s="19">
        <v>73.209999999999994</v>
      </c>
      <c r="F97" s="20">
        <v>420507</v>
      </c>
      <c r="G97" s="23">
        <v>56.71</v>
      </c>
      <c r="H97" s="20">
        <v>542850</v>
      </c>
      <c r="I97" s="20">
        <v>1155000</v>
      </c>
    </row>
    <row r="98" spans="1:9" ht="32" x14ac:dyDescent="0.2">
      <c r="A98" s="19" t="s">
        <v>72</v>
      </c>
      <c r="B98" s="19" t="s">
        <v>73</v>
      </c>
      <c r="C98" s="19" t="s">
        <v>39</v>
      </c>
      <c r="D98" s="19">
        <v>1992</v>
      </c>
      <c r="E98" s="19">
        <v>55.8</v>
      </c>
      <c r="F98" s="20">
        <v>400000</v>
      </c>
      <c r="G98" s="23">
        <v>55.26</v>
      </c>
      <c r="H98" s="20">
        <v>403880</v>
      </c>
      <c r="I98" s="20">
        <v>878000</v>
      </c>
    </row>
    <row r="99" spans="1:9" ht="32" x14ac:dyDescent="0.2">
      <c r="A99" s="19" t="s">
        <v>72</v>
      </c>
      <c r="B99" s="19" t="s">
        <v>73</v>
      </c>
      <c r="C99" s="19" t="s">
        <v>39</v>
      </c>
      <c r="D99" s="19">
        <v>1987</v>
      </c>
      <c r="E99" s="19">
        <v>80.2</v>
      </c>
      <c r="F99" s="20">
        <v>249376</v>
      </c>
      <c r="G99" s="23">
        <v>53.74</v>
      </c>
      <c r="H99" s="20">
        <v>372140</v>
      </c>
      <c r="I99" s="20">
        <v>809000</v>
      </c>
    </row>
    <row r="100" spans="1:9" ht="32" x14ac:dyDescent="0.2">
      <c r="A100" s="19" t="s">
        <v>72</v>
      </c>
      <c r="B100" s="19" t="s">
        <v>73</v>
      </c>
      <c r="C100" s="19" t="s">
        <v>39</v>
      </c>
      <c r="D100" s="19">
        <v>1982</v>
      </c>
      <c r="E100" s="19"/>
      <c r="F100" s="19"/>
      <c r="G100" s="23">
        <v>56.86</v>
      </c>
      <c r="H100" s="20">
        <v>292100</v>
      </c>
      <c r="I100" s="20">
        <v>635000</v>
      </c>
    </row>
    <row r="101" spans="1:9" ht="32" x14ac:dyDescent="0.2">
      <c r="A101" s="19" t="s">
        <v>72</v>
      </c>
      <c r="B101" s="19" t="s">
        <v>73</v>
      </c>
      <c r="C101" s="19" t="s">
        <v>39</v>
      </c>
      <c r="D101" s="19">
        <v>1977</v>
      </c>
      <c r="E101" s="19">
        <v>81.94</v>
      </c>
      <c r="F101" s="20">
        <v>216234</v>
      </c>
      <c r="G101" s="23">
        <v>68.17</v>
      </c>
      <c r="H101" s="20">
        <v>259910</v>
      </c>
      <c r="I101" s="20">
        <v>553000</v>
      </c>
    </row>
    <row r="102" spans="1:9" ht="32" x14ac:dyDescent="0.2">
      <c r="A102" s="19" t="s">
        <v>72</v>
      </c>
      <c r="B102" s="19" t="s">
        <v>73</v>
      </c>
      <c r="C102" s="19" t="s">
        <v>39</v>
      </c>
      <c r="D102" s="19">
        <v>1972</v>
      </c>
      <c r="E102" s="19">
        <v>76.069999999999993</v>
      </c>
      <c r="F102" s="20">
        <v>136521</v>
      </c>
      <c r="G102" s="23">
        <v>44.15</v>
      </c>
      <c r="H102" s="20">
        <v>235200</v>
      </c>
      <c r="I102" s="20">
        <v>490000</v>
      </c>
    </row>
    <row r="103" spans="1:9" ht="32" x14ac:dyDescent="0.2">
      <c r="A103" s="19" t="s">
        <v>4</v>
      </c>
      <c r="B103" s="19" t="s">
        <v>74</v>
      </c>
      <c r="C103" s="19" t="s">
        <v>39</v>
      </c>
      <c r="D103" s="19">
        <v>2012</v>
      </c>
      <c r="E103" s="19">
        <v>80.010000000000005</v>
      </c>
      <c r="F103" s="20">
        <v>14031793</v>
      </c>
      <c r="G103" s="23">
        <v>82.05</v>
      </c>
      <c r="H103" s="20">
        <v>13682083</v>
      </c>
      <c r="I103" s="20">
        <v>24652402</v>
      </c>
    </row>
    <row r="104" spans="1:9" ht="32" x14ac:dyDescent="0.2">
      <c r="A104" s="19" t="s">
        <v>4</v>
      </c>
      <c r="B104" s="19" t="s">
        <v>74</v>
      </c>
      <c r="C104" s="19" t="s">
        <v>39</v>
      </c>
      <c r="D104" s="19">
        <v>2008</v>
      </c>
      <c r="E104" s="19">
        <v>69.52</v>
      </c>
      <c r="F104" s="20">
        <v>12472758</v>
      </c>
      <c r="G104" s="23">
        <v>66.59</v>
      </c>
      <c r="H104" s="20">
        <v>13021558</v>
      </c>
      <c r="I104" s="20">
        <v>23434573</v>
      </c>
    </row>
    <row r="105" spans="1:9" ht="32" x14ac:dyDescent="0.2">
      <c r="A105" s="19" t="s">
        <v>4</v>
      </c>
      <c r="B105" s="19" t="s">
        <v>74</v>
      </c>
      <c r="C105" s="19" t="s">
        <v>39</v>
      </c>
      <c r="D105" s="19">
        <v>2004</v>
      </c>
      <c r="E105" s="19">
        <v>85.12</v>
      </c>
      <c r="F105" s="20">
        <v>10354970</v>
      </c>
      <c r="G105" s="23">
        <v>79.98</v>
      </c>
      <c r="H105" s="20">
        <v>11020508</v>
      </c>
      <c r="I105" s="20">
        <v>20757032</v>
      </c>
    </row>
    <row r="106" spans="1:9" ht="32" x14ac:dyDescent="0.2">
      <c r="A106" s="19" t="s">
        <v>4</v>
      </c>
      <c r="B106" s="19" t="s">
        <v>74</v>
      </c>
      <c r="C106" s="19" t="s">
        <v>39</v>
      </c>
      <c r="D106" s="19">
        <v>2000</v>
      </c>
      <c r="E106" s="19">
        <v>61.19</v>
      </c>
      <c r="F106" s="20">
        <v>10698652</v>
      </c>
      <c r="G106" s="23">
        <v>64.55</v>
      </c>
      <c r="H106" s="20">
        <v>10141400</v>
      </c>
      <c r="I106" s="20">
        <v>20212000</v>
      </c>
    </row>
    <row r="107" spans="1:9" ht="32" x14ac:dyDescent="0.2">
      <c r="A107" s="19" t="s">
        <v>4</v>
      </c>
      <c r="B107" s="19" t="s">
        <v>74</v>
      </c>
      <c r="C107" s="19" t="s">
        <v>39</v>
      </c>
      <c r="D107" s="19">
        <v>1996</v>
      </c>
      <c r="E107" s="20">
        <v>65</v>
      </c>
      <c r="F107" s="20">
        <v>9200000</v>
      </c>
      <c r="G107" s="23">
        <v>67.959999999999994</v>
      </c>
      <c r="H107" s="20">
        <v>8799420</v>
      </c>
      <c r="I107" s="20">
        <v>17958000</v>
      </c>
    </row>
    <row r="108" spans="1:9" ht="32" x14ac:dyDescent="0.2">
      <c r="A108" s="19" t="s">
        <v>4</v>
      </c>
      <c r="B108" s="19" t="s">
        <v>74</v>
      </c>
      <c r="C108" s="19" t="s">
        <v>39</v>
      </c>
      <c r="D108" s="19">
        <v>1992</v>
      </c>
      <c r="E108" s="19">
        <v>28.07</v>
      </c>
      <c r="F108" s="20">
        <v>7336846</v>
      </c>
      <c r="G108" s="23">
        <v>30.01</v>
      </c>
      <c r="H108" s="20">
        <v>6862370</v>
      </c>
      <c r="I108" s="20">
        <v>15959000</v>
      </c>
    </row>
    <row r="109" spans="1:9" ht="32" x14ac:dyDescent="0.2">
      <c r="A109" s="19" t="s">
        <v>4</v>
      </c>
      <c r="B109" s="19" t="s">
        <v>74</v>
      </c>
      <c r="C109" s="19" t="s">
        <v>39</v>
      </c>
      <c r="D109" s="19">
        <v>1979</v>
      </c>
      <c r="E109" s="19">
        <v>35.25</v>
      </c>
      <c r="F109" s="20">
        <v>5022092</v>
      </c>
      <c r="G109" s="23">
        <v>37.11</v>
      </c>
      <c r="H109" s="20">
        <v>4770420</v>
      </c>
      <c r="I109" s="20">
        <v>11094000</v>
      </c>
    </row>
    <row r="110" spans="1:9" ht="32" x14ac:dyDescent="0.2">
      <c r="A110" s="19" t="s">
        <v>4</v>
      </c>
      <c r="B110" s="19" t="s">
        <v>74</v>
      </c>
      <c r="C110" s="19" t="s">
        <v>39</v>
      </c>
      <c r="D110" s="19">
        <v>1969</v>
      </c>
      <c r="E110" s="19">
        <v>63.2</v>
      </c>
      <c r="F110" s="20">
        <v>2362665</v>
      </c>
      <c r="G110" s="23">
        <v>42.13</v>
      </c>
      <c r="H110" s="20">
        <v>3544800</v>
      </c>
      <c r="I110" s="20">
        <v>8440000</v>
      </c>
    </row>
    <row r="111" spans="1:9" ht="32" x14ac:dyDescent="0.2">
      <c r="A111" s="19" t="s">
        <v>4</v>
      </c>
      <c r="B111" s="19" t="s">
        <v>74</v>
      </c>
      <c r="C111" s="19" t="s">
        <v>39</v>
      </c>
      <c r="D111" s="19">
        <v>1956</v>
      </c>
      <c r="E111" s="19">
        <v>50.06</v>
      </c>
      <c r="F111" s="20">
        <v>1392874</v>
      </c>
      <c r="G111" s="23">
        <v>34.57</v>
      </c>
      <c r="H111" s="20">
        <v>2017130</v>
      </c>
      <c r="I111" s="20">
        <v>4691000</v>
      </c>
    </row>
    <row r="112" spans="1:9" ht="32" x14ac:dyDescent="0.2">
      <c r="A112" s="19" t="s">
        <v>75</v>
      </c>
      <c r="B112" s="19" t="s">
        <v>76</v>
      </c>
      <c r="C112" s="19" t="s">
        <v>39</v>
      </c>
      <c r="D112" s="19">
        <v>2013</v>
      </c>
      <c r="E112" s="19">
        <v>63.53</v>
      </c>
      <c r="F112" s="20">
        <v>5211965</v>
      </c>
      <c r="G112" s="23">
        <v>62.99</v>
      </c>
      <c r="H112" s="20">
        <v>5256768</v>
      </c>
      <c r="I112" s="20">
        <v>11176026</v>
      </c>
    </row>
    <row r="113" spans="1:9" ht="32" x14ac:dyDescent="0.2">
      <c r="A113" s="19" t="s">
        <v>75</v>
      </c>
      <c r="B113" s="19" t="s">
        <v>76</v>
      </c>
      <c r="C113" s="19" t="s">
        <v>39</v>
      </c>
      <c r="D113" s="19">
        <v>2002</v>
      </c>
      <c r="E113" s="19">
        <v>71.98</v>
      </c>
      <c r="F113" s="20">
        <v>4458871</v>
      </c>
      <c r="G113" s="23">
        <v>77.47</v>
      </c>
      <c r="H113" s="20">
        <v>4142802</v>
      </c>
      <c r="I113" s="20">
        <v>8806000</v>
      </c>
    </row>
    <row r="114" spans="1:9" ht="32" x14ac:dyDescent="0.2">
      <c r="A114" s="19" t="s">
        <v>75</v>
      </c>
      <c r="B114" s="19" t="s">
        <v>76</v>
      </c>
      <c r="C114" s="19" t="s">
        <v>39</v>
      </c>
      <c r="D114" s="19">
        <v>1995</v>
      </c>
      <c r="E114" s="19">
        <v>61.86</v>
      </c>
      <c r="F114" s="20">
        <v>3049262</v>
      </c>
      <c r="G114" s="23">
        <v>59.91</v>
      </c>
      <c r="H114" s="20">
        <v>3148530</v>
      </c>
      <c r="I114" s="20">
        <v>6699000</v>
      </c>
    </row>
    <row r="115" spans="1:9" ht="32" x14ac:dyDescent="0.2">
      <c r="A115" s="19" t="s">
        <v>77</v>
      </c>
      <c r="B115" s="19" t="s">
        <v>78</v>
      </c>
      <c r="C115" s="19" t="s">
        <v>39</v>
      </c>
      <c r="D115" s="19">
        <v>2014</v>
      </c>
      <c r="E115" s="19">
        <v>88.57</v>
      </c>
      <c r="F115" s="20">
        <v>775508</v>
      </c>
      <c r="G115" s="23">
        <v>79.069999999999993</v>
      </c>
      <c r="H115" s="20">
        <v>868713</v>
      </c>
      <c r="I115" s="20">
        <v>1693398</v>
      </c>
    </row>
    <row r="116" spans="1:9" ht="32" x14ac:dyDescent="0.2">
      <c r="A116" s="19" t="s">
        <v>77</v>
      </c>
      <c r="B116" s="19" t="s">
        <v>78</v>
      </c>
      <c r="C116" s="19" t="s">
        <v>39</v>
      </c>
      <c r="D116" s="19">
        <v>2008</v>
      </c>
      <c r="E116" s="19">
        <v>82</v>
      </c>
      <c r="F116" s="20">
        <v>593739</v>
      </c>
      <c r="G116" s="23">
        <v>64.25</v>
      </c>
      <c r="H116" s="20">
        <v>757805</v>
      </c>
      <c r="I116" s="20">
        <v>1503182</v>
      </c>
    </row>
    <row r="117" spans="1:9" ht="32" x14ac:dyDescent="0.2">
      <c r="A117" s="19" t="s">
        <v>77</v>
      </c>
      <c r="B117" s="19" t="s">
        <v>78</v>
      </c>
      <c r="C117" s="19" t="s">
        <v>39</v>
      </c>
      <c r="D117" s="19">
        <v>2004</v>
      </c>
      <c r="E117" s="19">
        <v>74.37</v>
      </c>
      <c r="F117" s="20">
        <v>605018</v>
      </c>
      <c r="G117" s="23">
        <v>65.209999999999994</v>
      </c>
      <c r="H117" s="20">
        <v>689962</v>
      </c>
      <c r="I117" s="20">
        <v>1360827</v>
      </c>
    </row>
    <row r="118" spans="1:9" ht="32" x14ac:dyDescent="0.2">
      <c r="A118" s="19" t="s">
        <v>77</v>
      </c>
      <c r="B118" s="19" t="s">
        <v>78</v>
      </c>
      <c r="C118" s="19" t="s">
        <v>39</v>
      </c>
      <c r="D118" s="19">
        <v>1999</v>
      </c>
      <c r="E118" s="19">
        <v>80</v>
      </c>
      <c r="F118" s="20">
        <v>503007</v>
      </c>
      <c r="G118" s="23">
        <v>129.11000000000001</v>
      </c>
      <c r="H118" s="20">
        <v>311674</v>
      </c>
      <c r="I118" s="20">
        <v>1170827</v>
      </c>
    </row>
    <row r="119" spans="1:9" ht="32" x14ac:dyDescent="0.2">
      <c r="A119" s="19" t="s">
        <v>77</v>
      </c>
      <c r="B119" s="19" t="s">
        <v>78</v>
      </c>
      <c r="C119" s="19" t="s">
        <v>39</v>
      </c>
      <c r="D119" s="19">
        <v>1994</v>
      </c>
      <c r="E119" s="19">
        <v>45</v>
      </c>
      <c r="F119" s="20">
        <v>396938</v>
      </c>
      <c r="G119" s="23">
        <v>32.090000000000003</v>
      </c>
      <c r="H119" s="20">
        <v>556500</v>
      </c>
      <c r="I119" s="20">
        <v>1050000</v>
      </c>
    </row>
    <row r="120" spans="1:9" ht="32" x14ac:dyDescent="0.2">
      <c r="A120" s="19" t="s">
        <v>5</v>
      </c>
      <c r="B120" s="19" t="s">
        <v>79</v>
      </c>
      <c r="C120" s="19" t="s">
        <v>39</v>
      </c>
      <c r="D120" s="19">
        <v>2013</v>
      </c>
      <c r="E120" s="19">
        <v>85.91</v>
      </c>
      <c r="F120" s="20">
        <v>14352533</v>
      </c>
      <c r="G120" s="23">
        <v>55.6</v>
      </c>
      <c r="H120" s="20">
        <v>22177678</v>
      </c>
      <c r="I120" s="20">
        <v>43013341</v>
      </c>
    </row>
    <row r="121" spans="1:9" ht="32" x14ac:dyDescent="0.2">
      <c r="A121" s="19" t="s">
        <v>5</v>
      </c>
      <c r="B121" s="19" t="s">
        <v>79</v>
      </c>
      <c r="C121" s="19" t="s">
        <v>39</v>
      </c>
      <c r="D121" s="19">
        <v>2007</v>
      </c>
      <c r="E121" s="19">
        <v>69.09</v>
      </c>
      <c r="F121" s="20">
        <v>14296180</v>
      </c>
      <c r="G121" s="23">
        <v>54.49</v>
      </c>
      <c r="H121" s="20">
        <v>18126573</v>
      </c>
      <c r="I121" s="20">
        <v>36913721</v>
      </c>
    </row>
    <row r="122" spans="1:9" ht="32" x14ac:dyDescent="0.2">
      <c r="A122" s="19" t="s">
        <v>5</v>
      </c>
      <c r="B122" s="19" t="s">
        <v>79</v>
      </c>
      <c r="C122" s="19" t="s">
        <v>39</v>
      </c>
      <c r="D122" s="19">
        <v>2002</v>
      </c>
      <c r="E122" s="19">
        <v>57.18</v>
      </c>
      <c r="F122" s="20">
        <v>10451150</v>
      </c>
      <c r="G122" s="23">
        <v>38.51</v>
      </c>
      <c r="H122" s="20">
        <v>15517826</v>
      </c>
      <c r="I122" s="20">
        <v>31138735</v>
      </c>
    </row>
    <row r="123" spans="1:9" ht="32" x14ac:dyDescent="0.2">
      <c r="A123" s="19" t="s">
        <v>5</v>
      </c>
      <c r="B123" s="19" t="s">
        <v>79</v>
      </c>
      <c r="C123" s="19" t="s">
        <v>39</v>
      </c>
      <c r="D123" s="19">
        <v>1997</v>
      </c>
      <c r="E123" s="19">
        <v>65.45</v>
      </c>
      <c r="F123" s="20">
        <v>9030092</v>
      </c>
      <c r="G123" s="23">
        <v>46.67</v>
      </c>
      <c r="H123" s="20">
        <v>12664960</v>
      </c>
      <c r="I123" s="20">
        <v>28784000</v>
      </c>
    </row>
    <row r="124" spans="1:9" ht="32" x14ac:dyDescent="0.2">
      <c r="A124" s="19" t="s">
        <v>5</v>
      </c>
      <c r="B124" s="19" t="s">
        <v>79</v>
      </c>
      <c r="C124" s="19" t="s">
        <v>39</v>
      </c>
      <c r="D124" s="19">
        <v>1992</v>
      </c>
      <c r="E124" s="19">
        <v>58.84</v>
      </c>
      <c r="F124" s="20">
        <v>7855880</v>
      </c>
      <c r="G124" s="23">
        <v>40.880000000000003</v>
      </c>
      <c r="H124" s="20">
        <v>11308000</v>
      </c>
      <c r="I124" s="20">
        <v>25700000</v>
      </c>
    </row>
    <row r="125" spans="1:9" ht="32" x14ac:dyDescent="0.2">
      <c r="A125" s="19" t="s">
        <v>7</v>
      </c>
      <c r="B125" s="19" t="s">
        <v>80</v>
      </c>
      <c r="C125" s="19" t="s">
        <v>39</v>
      </c>
      <c r="D125" s="19">
        <v>2015</v>
      </c>
      <c r="E125" s="19">
        <v>46.61</v>
      </c>
      <c r="F125" s="20">
        <v>1210079</v>
      </c>
      <c r="G125" s="23">
        <v>49.77</v>
      </c>
      <c r="H125" s="20">
        <v>1133101</v>
      </c>
      <c r="I125" s="20">
        <v>2073000</v>
      </c>
    </row>
    <row r="126" spans="1:9" ht="32" x14ac:dyDescent="0.2">
      <c r="A126" s="19" t="s">
        <v>7</v>
      </c>
      <c r="B126" s="19" t="s">
        <v>80</v>
      </c>
      <c r="C126" s="19" t="s">
        <v>39</v>
      </c>
      <c r="D126" s="19">
        <v>2012</v>
      </c>
      <c r="E126" s="19">
        <v>50.04</v>
      </c>
      <c r="F126" s="20">
        <v>1127980</v>
      </c>
      <c r="G126" s="23">
        <v>50.32</v>
      </c>
      <c r="H126" s="20">
        <v>1121705</v>
      </c>
      <c r="I126" s="20">
        <v>2052000</v>
      </c>
    </row>
    <row r="127" spans="1:9" ht="32" x14ac:dyDescent="0.2">
      <c r="A127" s="19" t="s">
        <v>7</v>
      </c>
      <c r="B127" s="19" t="s">
        <v>80</v>
      </c>
      <c r="C127" s="19" t="s">
        <v>39</v>
      </c>
      <c r="D127" s="19">
        <v>2007</v>
      </c>
      <c r="E127" s="19">
        <v>49</v>
      </c>
      <c r="F127" s="20">
        <v>916230</v>
      </c>
      <c r="G127" s="23">
        <v>38.630000000000003</v>
      </c>
      <c r="H127" s="20">
        <v>1162213</v>
      </c>
      <c r="I127" s="20">
        <v>2022331</v>
      </c>
    </row>
    <row r="128" spans="1:9" ht="32" x14ac:dyDescent="0.2">
      <c r="A128" s="19" t="s">
        <v>7</v>
      </c>
      <c r="B128" s="19" t="s">
        <v>80</v>
      </c>
      <c r="C128" s="19" t="s">
        <v>39</v>
      </c>
      <c r="D128" s="19">
        <v>2002</v>
      </c>
      <c r="E128" s="19">
        <v>66.69</v>
      </c>
      <c r="F128" s="20">
        <v>831315</v>
      </c>
      <c r="G128" s="23">
        <v>49.61</v>
      </c>
      <c r="H128" s="20">
        <v>1117567</v>
      </c>
      <c r="I128" s="20">
        <v>2177062</v>
      </c>
    </row>
    <row r="129" spans="1:9" ht="32" x14ac:dyDescent="0.2">
      <c r="A129" s="19" t="s">
        <v>7</v>
      </c>
      <c r="B129" s="19" t="s">
        <v>80</v>
      </c>
      <c r="C129" s="19" t="s">
        <v>39</v>
      </c>
      <c r="D129" s="19">
        <v>1998</v>
      </c>
      <c r="E129" s="19">
        <v>71.83</v>
      </c>
      <c r="F129" s="20">
        <v>860000</v>
      </c>
      <c r="G129" s="23">
        <v>61.71</v>
      </c>
      <c r="H129" s="20">
        <v>1001034</v>
      </c>
      <c r="I129" s="20">
        <v>2176160</v>
      </c>
    </row>
    <row r="130" spans="1:9" ht="32" x14ac:dyDescent="0.2">
      <c r="A130" s="19" t="s">
        <v>7</v>
      </c>
      <c r="B130" s="19" t="s">
        <v>80</v>
      </c>
      <c r="C130" s="19" t="s">
        <v>39</v>
      </c>
      <c r="D130" s="19">
        <v>1993</v>
      </c>
      <c r="E130" s="19">
        <v>72.28</v>
      </c>
      <c r="F130" s="20">
        <v>736930</v>
      </c>
      <c r="G130" s="23">
        <v>59.6</v>
      </c>
      <c r="H130" s="20">
        <v>893780</v>
      </c>
      <c r="I130" s="20">
        <v>1943000</v>
      </c>
    </row>
    <row r="131" spans="1:9" ht="32" x14ac:dyDescent="0.2">
      <c r="A131" s="19" t="s">
        <v>7</v>
      </c>
      <c r="B131" s="19" t="s">
        <v>80</v>
      </c>
      <c r="C131" s="19" t="s">
        <v>39</v>
      </c>
      <c r="D131" s="19">
        <v>1970</v>
      </c>
      <c r="E131" s="19">
        <v>81.900000000000006</v>
      </c>
      <c r="F131" s="20">
        <v>374272</v>
      </c>
      <c r="G131" s="23">
        <v>70.13</v>
      </c>
      <c r="H131" s="20">
        <v>437100</v>
      </c>
      <c r="I131" s="20">
        <v>930000</v>
      </c>
    </row>
    <row r="132" spans="1:9" ht="32" x14ac:dyDescent="0.2">
      <c r="A132" s="19" t="s">
        <v>7</v>
      </c>
      <c r="B132" s="19" t="s">
        <v>80</v>
      </c>
      <c r="C132" s="19" t="s">
        <v>39</v>
      </c>
      <c r="D132" s="19">
        <v>1965</v>
      </c>
      <c r="E132" s="19">
        <v>62.32</v>
      </c>
      <c r="F132" s="20">
        <v>416952</v>
      </c>
      <c r="G132" s="23">
        <v>65.819999999999993</v>
      </c>
      <c r="H132" s="20">
        <v>394800</v>
      </c>
      <c r="I132" s="20">
        <v>840000</v>
      </c>
    </row>
    <row r="133" spans="1:9" ht="32" x14ac:dyDescent="0.2">
      <c r="A133" s="19" t="s">
        <v>8</v>
      </c>
      <c r="B133" s="19" t="s">
        <v>81</v>
      </c>
      <c r="C133" s="19" t="s">
        <v>39</v>
      </c>
      <c r="D133" s="19">
        <v>2011</v>
      </c>
      <c r="E133" s="19">
        <v>71.64</v>
      </c>
      <c r="F133" s="20">
        <v>1798930</v>
      </c>
      <c r="G133" s="23">
        <v>67.39</v>
      </c>
      <c r="H133" s="20">
        <v>1912402</v>
      </c>
      <c r="I133" s="20">
        <v>3786764</v>
      </c>
    </row>
    <row r="134" spans="1:9" ht="32" x14ac:dyDescent="0.2">
      <c r="A134" s="19" t="s">
        <v>8</v>
      </c>
      <c r="B134" s="19" t="s">
        <v>81</v>
      </c>
      <c r="C134" s="19" t="s">
        <v>39</v>
      </c>
      <c r="D134" s="19">
        <v>2005</v>
      </c>
      <c r="E134" s="19">
        <v>76.489999999999995</v>
      </c>
      <c r="F134" s="20">
        <v>1291541</v>
      </c>
      <c r="G134" s="23">
        <v>70.599999999999994</v>
      </c>
      <c r="H134" s="20">
        <v>1399377</v>
      </c>
      <c r="I134" s="20">
        <v>3482211</v>
      </c>
    </row>
    <row r="135" spans="1:9" ht="32" x14ac:dyDescent="0.2">
      <c r="A135" s="19" t="s">
        <v>82</v>
      </c>
      <c r="B135" s="19" t="s">
        <v>83</v>
      </c>
      <c r="C135" s="19" t="s">
        <v>39</v>
      </c>
      <c r="D135" s="19">
        <v>2014</v>
      </c>
      <c r="E135" s="19">
        <v>41.74</v>
      </c>
      <c r="F135" s="20">
        <v>1509218</v>
      </c>
      <c r="G135" s="23">
        <v>15.64</v>
      </c>
      <c r="H135" s="20">
        <v>4029365</v>
      </c>
      <c r="I135" s="20">
        <v>6244174</v>
      </c>
    </row>
    <row r="136" spans="1:9" ht="32" x14ac:dyDescent="0.2">
      <c r="A136" s="19" t="s">
        <v>82</v>
      </c>
      <c r="B136" s="19" t="s">
        <v>83</v>
      </c>
      <c r="C136" s="19" t="s">
        <v>39</v>
      </c>
      <c r="D136" s="19">
        <v>2012</v>
      </c>
      <c r="E136" s="19">
        <v>61.58</v>
      </c>
      <c r="F136" s="20">
        <v>2865937</v>
      </c>
      <c r="G136" s="23">
        <v>48.72</v>
      </c>
      <c r="H136" s="20">
        <v>3622314</v>
      </c>
      <c r="I136" s="20">
        <v>5613380</v>
      </c>
    </row>
    <row r="137" spans="1:9" ht="32" x14ac:dyDescent="0.2">
      <c r="A137" s="19" t="s">
        <v>9</v>
      </c>
      <c r="B137" s="19" t="s">
        <v>84</v>
      </c>
      <c r="C137" s="19" t="s">
        <v>39</v>
      </c>
      <c r="D137" s="19">
        <v>2013</v>
      </c>
      <c r="E137" s="19">
        <v>50.72</v>
      </c>
      <c r="F137" s="20">
        <v>7971790</v>
      </c>
      <c r="G137" s="23">
        <v>35.29</v>
      </c>
      <c r="H137" s="20">
        <v>11458381</v>
      </c>
      <c r="I137" s="20">
        <v>22599098</v>
      </c>
    </row>
    <row r="138" spans="1:9" ht="32" x14ac:dyDescent="0.2">
      <c r="A138" s="19" t="s">
        <v>9</v>
      </c>
      <c r="B138" s="19" t="s">
        <v>84</v>
      </c>
      <c r="C138" s="19" t="s">
        <v>39</v>
      </c>
      <c r="D138" s="19">
        <v>2007</v>
      </c>
      <c r="E138" s="19"/>
      <c r="F138" s="20">
        <v>7466164</v>
      </c>
      <c r="G138" s="23"/>
      <c r="H138" s="20">
        <v>9220662</v>
      </c>
      <c r="I138" s="20">
        <v>19448815</v>
      </c>
    </row>
    <row r="139" spans="1:9" ht="32" x14ac:dyDescent="0.2">
      <c r="A139" s="19" t="s">
        <v>9</v>
      </c>
      <c r="B139" s="19" t="s">
        <v>84</v>
      </c>
      <c r="C139" s="19" t="s">
        <v>39</v>
      </c>
      <c r="D139" s="19">
        <v>2002</v>
      </c>
      <c r="E139" s="19">
        <v>67.86</v>
      </c>
      <c r="F139" s="20">
        <v>5844564</v>
      </c>
      <c r="G139" s="23">
        <v>50.87</v>
      </c>
      <c r="H139" s="20">
        <v>7797271</v>
      </c>
      <c r="I139" s="20">
        <v>17117000</v>
      </c>
    </row>
    <row r="140" spans="1:9" ht="32" x14ac:dyDescent="0.2">
      <c r="A140" s="19" t="s">
        <v>9</v>
      </c>
      <c r="B140" s="19" t="s">
        <v>84</v>
      </c>
      <c r="C140" s="19" t="s">
        <v>39</v>
      </c>
      <c r="D140" s="19">
        <v>1998</v>
      </c>
      <c r="E140" s="19">
        <v>60.13</v>
      </c>
      <c r="F140" s="20">
        <v>5234198</v>
      </c>
      <c r="G140" s="23">
        <v>40.64</v>
      </c>
      <c r="H140" s="20">
        <v>7745460</v>
      </c>
      <c r="I140" s="20">
        <v>16136000</v>
      </c>
    </row>
    <row r="141" spans="1:9" ht="32" x14ac:dyDescent="0.2">
      <c r="A141" s="19" t="s">
        <v>9</v>
      </c>
      <c r="B141" s="19" t="s">
        <v>84</v>
      </c>
      <c r="C141" s="19" t="s">
        <v>39</v>
      </c>
      <c r="D141" s="19">
        <v>1993</v>
      </c>
      <c r="E141" s="20">
        <v>60</v>
      </c>
      <c r="F141" s="20">
        <v>6000000</v>
      </c>
      <c r="G141" s="23">
        <v>54.14</v>
      </c>
      <c r="H141" s="20">
        <v>6649920</v>
      </c>
      <c r="I141" s="20">
        <v>13854000</v>
      </c>
    </row>
    <row r="142" spans="1:9" ht="32" x14ac:dyDescent="0.2">
      <c r="A142" s="19" t="s">
        <v>9</v>
      </c>
      <c r="B142" s="19" t="s">
        <v>84</v>
      </c>
      <c r="C142" s="19" t="s">
        <v>39</v>
      </c>
      <c r="D142" s="19">
        <v>1989</v>
      </c>
      <c r="E142" s="19">
        <v>74.599999999999994</v>
      </c>
      <c r="F142" s="20">
        <v>5741974</v>
      </c>
      <c r="G142" s="23">
        <v>73.38</v>
      </c>
      <c r="H142" s="20">
        <v>5837280</v>
      </c>
      <c r="I142" s="20">
        <v>12161000</v>
      </c>
    </row>
    <row r="143" spans="1:9" ht="32" x14ac:dyDescent="0.2">
      <c r="A143" s="19" t="s">
        <v>9</v>
      </c>
      <c r="B143" s="19" t="s">
        <v>84</v>
      </c>
      <c r="C143" s="19" t="s">
        <v>39</v>
      </c>
      <c r="D143" s="19">
        <v>1983</v>
      </c>
      <c r="E143" s="19">
        <v>72.75</v>
      </c>
      <c r="F143" s="20">
        <v>4838279</v>
      </c>
      <c r="G143" s="23">
        <v>76.42</v>
      </c>
      <c r="H143" s="20">
        <v>4606000</v>
      </c>
      <c r="I143" s="20">
        <v>9400000</v>
      </c>
    </row>
    <row r="144" spans="1:9" ht="32" x14ac:dyDescent="0.2">
      <c r="A144" s="19" t="s">
        <v>9</v>
      </c>
      <c r="B144" s="19" t="s">
        <v>84</v>
      </c>
      <c r="C144" s="19" t="s">
        <v>39</v>
      </c>
      <c r="D144" s="19">
        <v>1970</v>
      </c>
      <c r="E144" s="19">
        <v>94.77</v>
      </c>
      <c r="F144" s="20">
        <v>2756978</v>
      </c>
      <c r="G144" s="23">
        <v>86.01</v>
      </c>
      <c r="H144" s="20">
        <v>3037500</v>
      </c>
      <c r="I144" s="20">
        <v>6750000</v>
      </c>
    </row>
    <row r="145" spans="1:9" ht="32" x14ac:dyDescent="0.2">
      <c r="A145" s="19" t="s">
        <v>10</v>
      </c>
      <c r="B145" s="19" t="s">
        <v>85</v>
      </c>
      <c r="C145" s="19" t="s">
        <v>39</v>
      </c>
      <c r="D145" s="19">
        <v>2014</v>
      </c>
      <c r="E145" s="19">
        <v>70.069999999999993</v>
      </c>
      <c r="F145" s="20">
        <v>7470806</v>
      </c>
      <c r="G145" s="23">
        <v>64.040000000000006</v>
      </c>
      <c r="H145" s="20">
        <v>8173669</v>
      </c>
      <c r="I145" s="20">
        <v>17377468</v>
      </c>
    </row>
    <row r="146" spans="1:9" ht="32" x14ac:dyDescent="0.2">
      <c r="A146" s="19" t="s">
        <v>10</v>
      </c>
      <c r="B146" s="19" t="s">
        <v>85</v>
      </c>
      <c r="C146" s="19" t="s">
        <v>39</v>
      </c>
      <c r="D146" s="19">
        <v>2009</v>
      </c>
      <c r="E146" s="19">
        <v>53.9</v>
      </c>
      <c r="F146" s="20">
        <v>5870819</v>
      </c>
      <c r="G146" s="23">
        <v>50.9</v>
      </c>
      <c r="H146" s="20">
        <v>6216432</v>
      </c>
      <c r="I146" s="20">
        <v>14268771</v>
      </c>
    </row>
    <row r="147" spans="1:9" ht="32" x14ac:dyDescent="0.2">
      <c r="A147" s="19" t="s">
        <v>10</v>
      </c>
      <c r="B147" s="19" t="s">
        <v>85</v>
      </c>
      <c r="C147" s="19" t="s">
        <v>39</v>
      </c>
      <c r="D147" s="19">
        <v>2004</v>
      </c>
      <c r="E147" s="19">
        <v>60.18</v>
      </c>
      <c r="F147" s="20">
        <v>5184086</v>
      </c>
      <c r="G147" s="23">
        <v>55.32</v>
      </c>
      <c r="H147" s="20">
        <v>5639009</v>
      </c>
      <c r="I147" s="20">
        <v>11651239</v>
      </c>
    </row>
    <row r="148" spans="1:9" ht="32" x14ac:dyDescent="0.2">
      <c r="A148" s="19" t="s">
        <v>10</v>
      </c>
      <c r="B148" s="19" t="s">
        <v>85</v>
      </c>
      <c r="C148" s="19" t="s">
        <v>39</v>
      </c>
      <c r="D148" s="19">
        <v>1999</v>
      </c>
      <c r="E148" s="19">
        <v>92.28</v>
      </c>
      <c r="F148" s="20">
        <v>5071822</v>
      </c>
      <c r="G148" s="23">
        <v>105.91</v>
      </c>
      <c r="H148" s="20">
        <v>4419210</v>
      </c>
      <c r="I148" s="20">
        <v>9692808</v>
      </c>
    </row>
    <row r="149" spans="1:9" ht="32" x14ac:dyDescent="0.2">
      <c r="A149" s="19" t="s">
        <v>10</v>
      </c>
      <c r="B149" s="19" t="s">
        <v>85</v>
      </c>
      <c r="C149" s="19" t="s">
        <v>39</v>
      </c>
      <c r="D149" s="19">
        <v>1994</v>
      </c>
      <c r="E149" s="19">
        <v>80.03</v>
      </c>
      <c r="F149" s="20">
        <v>3775256</v>
      </c>
      <c r="G149" s="23">
        <v>67.94</v>
      </c>
      <c r="H149" s="20">
        <v>4446670</v>
      </c>
      <c r="I149" s="20">
        <v>9461000</v>
      </c>
    </row>
    <row r="150" spans="1:9" ht="32" x14ac:dyDescent="0.2">
      <c r="A150" s="19" t="s">
        <v>11</v>
      </c>
      <c r="B150" s="19" t="s">
        <v>86</v>
      </c>
      <c r="C150" s="19" t="s">
        <v>39</v>
      </c>
      <c r="D150" s="19">
        <v>2013</v>
      </c>
      <c r="E150" s="19">
        <v>37.24</v>
      </c>
      <c r="F150" s="20">
        <v>6829696</v>
      </c>
      <c r="G150" s="23">
        <v>33.97</v>
      </c>
      <c r="H150" s="20">
        <v>7487808</v>
      </c>
      <c r="I150" s="20">
        <v>15968882</v>
      </c>
    </row>
    <row r="151" spans="1:9" ht="32" x14ac:dyDescent="0.2">
      <c r="A151" s="19" t="s">
        <v>11</v>
      </c>
      <c r="B151" s="19" t="s">
        <v>86</v>
      </c>
      <c r="C151" s="19" t="s">
        <v>39</v>
      </c>
      <c r="D151" s="19">
        <v>2007</v>
      </c>
      <c r="E151" s="19">
        <v>32.19</v>
      </c>
      <c r="F151" s="20">
        <v>6267363</v>
      </c>
      <c r="G151" s="23">
        <v>38.96</v>
      </c>
      <c r="H151" s="20">
        <v>5178362</v>
      </c>
      <c r="I151" s="20">
        <v>11716829</v>
      </c>
    </row>
    <row r="152" spans="1:9" ht="32" x14ac:dyDescent="0.2">
      <c r="A152" s="19" t="s">
        <v>11</v>
      </c>
      <c r="B152" s="19" t="s">
        <v>86</v>
      </c>
      <c r="C152" s="19" t="s">
        <v>39</v>
      </c>
      <c r="D152" s="19">
        <v>2002</v>
      </c>
      <c r="E152" s="19">
        <v>26</v>
      </c>
      <c r="F152" s="20">
        <v>4146595</v>
      </c>
      <c r="G152" s="23">
        <v>23.56</v>
      </c>
      <c r="H152" s="20">
        <v>4576424</v>
      </c>
      <c r="I152" s="20">
        <v>11008518</v>
      </c>
    </row>
    <row r="153" spans="1:9" ht="32" x14ac:dyDescent="0.2">
      <c r="A153" s="19" t="s">
        <v>11</v>
      </c>
      <c r="B153" s="19" t="s">
        <v>86</v>
      </c>
      <c r="C153" s="19" t="s">
        <v>39</v>
      </c>
      <c r="D153" s="19">
        <v>1997</v>
      </c>
      <c r="E153" s="19">
        <v>21.58</v>
      </c>
      <c r="F153" s="20">
        <v>5254299</v>
      </c>
      <c r="G153" s="23">
        <v>21.46</v>
      </c>
      <c r="H153" s="20">
        <v>5282480</v>
      </c>
      <c r="I153" s="20">
        <v>11239000</v>
      </c>
    </row>
    <row r="154" spans="1:9" ht="32" x14ac:dyDescent="0.2">
      <c r="A154" s="19" t="s">
        <v>11</v>
      </c>
      <c r="B154" s="19" t="s">
        <v>86</v>
      </c>
      <c r="C154" s="19" t="s">
        <v>39</v>
      </c>
      <c r="D154" s="19">
        <v>1992</v>
      </c>
      <c r="E154" s="19">
        <v>21.09</v>
      </c>
      <c r="F154" s="20">
        <v>4780416</v>
      </c>
      <c r="G154" s="23">
        <v>21.85</v>
      </c>
      <c r="H154" s="20">
        <v>4613520</v>
      </c>
      <c r="I154" s="20">
        <v>9816000</v>
      </c>
    </row>
    <row r="155" spans="1:9" ht="32" x14ac:dyDescent="0.2">
      <c r="A155" s="19" t="s">
        <v>87</v>
      </c>
      <c r="B155" s="19" t="s">
        <v>88</v>
      </c>
      <c r="C155" s="19" t="s">
        <v>39</v>
      </c>
      <c r="D155" s="19">
        <v>2013</v>
      </c>
      <c r="E155" s="19">
        <v>73.900000000000006</v>
      </c>
      <c r="F155" s="20">
        <v>1189105</v>
      </c>
      <c r="G155" s="23">
        <v>56.41</v>
      </c>
      <c r="H155" s="20">
        <v>1557779</v>
      </c>
      <c r="I155" s="20">
        <v>3437610</v>
      </c>
    </row>
    <row r="156" spans="1:9" ht="32" x14ac:dyDescent="0.2">
      <c r="A156" s="19" t="s">
        <v>87</v>
      </c>
      <c r="B156" s="19" t="s">
        <v>88</v>
      </c>
      <c r="C156" s="19" t="s">
        <v>39</v>
      </c>
      <c r="D156" s="19">
        <v>2006</v>
      </c>
      <c r="E156" s="19">
        <v>69.489999999999995</v>
      </c>
      <c r="F156" s="20">
        <v>1073287</v>
      </c>
      <c r="G156" s="23">
        <v>30.55</v>
      </c>
      <c r="H156" s="20">
        <v>1439858</v>
      </c>
      <c r="I156" s="20">
        <v>3177388</v>
      </c>
    </row>
    <row r="157" spans="1:9" ht="32" x14ac:dyDescent="0.2">
      <c r="A157" s="19" t="s">
        <v>87</v>
      </c>
      <c r="B157" s="19" t="s">
        <v>88</v>
      </c>
      <c r="C157" s="19" t="s">
        <v>39</v>
      </c>
      <c r="D157" s="19">
        <v>2001</v>
      </c>
      <c r="E157" s="19">
        <v>54.45</v>
      </c>
      <c r="F157" s="20">
        <v>1028630</v>
      </c>
      <c r="G157" s="23">
        <v>47.3</v>
      </c>
      <c r="H157" s="20">
        <v>1184069</v>
      </c>
      <c r="I157" s="20">
        <v>2565791</v>
      </c>
    </row>
    <row r="158" spans="1:9" ht="32" x14ac:dyDescent="0.2">
      <c r="A158" s="19" t="s">
        <v>87</v>
      </c>
      <c r="B158" s="19" t="s">
        <v>88</v>
      </c>
      <c r="C158" s="19" t="s">
        <v>39</v>
      </c>
      <c r="D158" s="19">
        <v>1996</v>
      </c>
      <c r="E158" s="19">
        <v>52.06</v>
      </c>
      <c r="F158" s="20">
        <v>1040855</v>
      </c>
      <c r="G158" s="23">
        <v>47.71</v>
      </c>
      <c r="H158" s="20">
        <v>1135690</v>
      </c>
      <c r="I158" s="20">
        <v>2331248</v>
      </c>
    </row>
    <row r="159" spans="1:9" ht="32" x14ac:dyDescent="0.2">
      <c r="A159" s="19" t="s">
        <v>87</v>
      </c>
      <c r="B159" s="19" t="s">
        <v>88</v>
      </c>
      <c r="C159" s="19" t="s">
        <v>39</v>
      </c>
      <c r="D159" s="19">
        <v>1992</v>
      </c>
      <c r="E159" s="19">
        <v>38.86</v>
      </c>
      <c r="F159" s="20">
        <v>1174087</v>
      </c>
      <c r="G159" s="23">
        <v>42.46</v>
      </c>
      <c r="H159" s="20">
        <v>1074570</v>
      </c>
      <c r="I159" s="20">
        <v>2107000</v>
      </c>
    </row>
    <row r="160" spans="1:9" ht="32" x14ac:dyDescent="0.2">
      <c r="A160" s="19" t="s">
        <v>89</v>
      </c>
      <c r="B160" s="19" t="s">
        <v>90</v>
      </c>
      <c r="C160" s="19" t="s">
        <v>39</v>
      </c>
      <c r="D160" s="19">
        <v>2014</v>
      </c>
      <c r="E160" s="19">
        <v>74.41</v>
      </c>
      <c r="F160" s="20">
        <v>936975</v>
      </c>
      <c r="G160" s="23">
        <v>71.23</v>
      </c>
      <c r="H160" s="20">
        <v>978887</v>
      </c>
      <c r="I160" s="20">
        <v>1331155</v>
      </c>
    </row>
    <row r="161" spans="1:9" ht="32" x14ac:dyDescent="0.2">
      <c r="A161" s="19" t="s">
        <v>89</v>
      </c>
      <c r="B161" s="19" t="s">
        <v>90</v>
      </c>
      <c r="C161" s="19" t="s">
        <v>39</v>
      </c>
      <c r="D161" s="19">
        <v>2010</v>
      </c>
      <c r="E161" s="19">
        <v>77.819999999999993</v>
      </c>
      <c r="F161" s="20">
        <v>879897</v>
      </c>
      <c r="G161" s="23">
        <v>72.63</v>
      </c>
      <c r="H161" s="20">
        <v>942840</v>
      </c>
      <c r="I161" s="20">
        <v>1213000</v>
      </c>
    </row>
    <row r="162" spans="1:9" ht="32" x14ac:dyDescent="0.2">
      <c r="A162" s="19" t="s">
        <v>89</v>
      </c>
      <c r="B162" s="19" t="s">
        <v>90</v>
      </c>
      <c r="C162" s="19" t="s">
        <v>39</v>
      </c>
      <c r="D162" s="19">
        <v>2005</v>
      </c>
      <c r="E162" s="19">
        <v>81.25</v>
      </c>
      <c r="F162" s="20">
        <v>817356</v>
      </c>
      <c r="G162" s="23">
        <v>75.34</v>
      </c>
      <c r="H162" s="20">
        <v>881457</v>
      </c>
      <c r="I162" s="20">
        <v>1242821</v>
      </c>
    </row>
    <row r="163" spans="1:9" ht="32" x14ac:dyDescent="0.2">
      <c r="A163" s="19" t="s">
        <v>89</v>
      </c>
      <c r="B163" s="19" t="s">
        <v>90</v>
      </c>
      <c r="C163" s="19" t="s">
        <v>39</v>
      </c>
      <c r="D163" s="19">
        <v>2000</v>
      </c>
      <c r="E163" s="19">
        <v>80.87</v>
      </c>
      <c r="F163" s="20">
        <v>779433</v>
      </c>
      <c r="G163" s="23">
        <v>79.569999999999993</v>
      </c>
      <c r="H163" s="20">
        <v>792125</v>
      </c>
      <c r="I163" s="20">
        <v>1174772</v>
      </c>
    </row>
    <row r="164" spans="1:9" ht="32" x14ac:dyDescent="0.2">
      <c r="A164" s="19" t="s">
        <v>89</v>
      </c>
      <c r="B164" s="19" t="s">
        <v>90</v>
      </c>
      <c r="C164" s="19" t="s">
        <v>39</v>
      </c>
      <c r="D164" s="19">
        <v>1995</v>
      </c>
      <c r="E164" s="19">
        <v>79.69</v>
      </c>
      <c r="F164" s="20">
        <v>712513</v>
      </c>
      <c r="G164" s="23">
        <v>77.09</v>
      </c>
      <c r="H164" s="20">
        <v>736560</v>
      </c>
      <c r="I164" s="20">
        <v>1116000</v>
      </c>
    </row>
    <row r="165" spans="1:9" ht="32" x14ac:dyDescent="0.2">
      <c r="A165" s="19" t="s">
        <v>89</v>
      </c>
      <c r="B165" s="19" t="s">
        <v>90</v>
      </c>
      <c r="C165" s="19" t="s">
        <v>39</v>
      </c>
      <c r="D165" s="19">
        <v>1991</v>
      </c>
      <c r="E165" s="19">
        <v>84.08</v>
      </c>
      <c r="F165" s="20">
        <v>682000</v>
      </c>
      <c r="G165" s="23">
        <v>82.45</v>
      </c>
      <c r="H165" s="20">
        <v>695500</v>
      </c>
      <c r="I165" s="20">
        <v>1070000</v>
      </c>
    </row>
    <row r="166" spans="1:9" ht="32" x14ac:dyDescent="0.2">
      <c r="A166" s="19" t="s">
        <v>89</v>
      </c>
      <c r="B166" s="19" t="s">
        <v>90</v>
      </c>
      <c r="C166" s="19" t="s">
        <v>39</v>
      </c>
      <c r="D166" s="19">
        <v>1987</v>
      </c>
      <c r="E166" s="19">
        <v>85</v>
      </c>
      <c r="F166" s="20">
        <v>639488</v>
      </c>
      <c r="G166" s="23">
        <v>84.63</v>
      </c>
      <c r="H166" s="20">
        <v>642320</v>
      </c>
      <c r="I166" s="20">
        <v>1036000</v>
      </c>
    </row>
    <row r="167" spans="1:9" ht="32" x14ac:dyDescent="0.2">
      <c r="A167" s="19" t="s">
        <v>89</v>
      </c>
      <c r="B167" s="19" t="s">
        <v>90</v>
      </c>
      <c r="C167" s="19" t="s">
        <v>39</v>
      </c>
      <c r="D167" s="19">
        <v>1983</v>
      </c>
      <c r="E167" s="19">
        <v>87.04</v>
      </c>
      <c r="F167" s="20">
        <v>540000</v>
      </c>
      <c r="G167" s="23">
        <v>77.040000000000006</v>
      </c>
      <c r="H167" s="20">
        <v>610080</v>
      </c>
      <c r="I167" s="20">
        <v>992000</v>
      </c>
    </row>
    <row r="168" spans="1:9" ht="32" x14ac:dyDescent="0.2">
      <c r="A168" s="19" t="s">
        <v>89</v>
      </c>
      <c r="B168" s="19" t="s">
        <v>90</v>
      </c>
      <c r="C168" s="19" t="s">
        <v>39</v>
      </c>
      <c r="D168" s="19">
        <v>1982</v>
      </c>
      <c r="E168" s="20">
        <v>90</v>
      </c>
      <c r="F168" s="20">
        <v>540000</v>
      </c>
      <c r="G168" s="23">
        <v>91.46</v>
      </c>
      <c r="H168" s="20">
        <v>531360</v>
      </c>
      <c r="I168" s="20">
        <v>984000</v>
      </c>
    </row>
    <row r="169" spans="1:9" ht="32" x14ac:dyDescent="0.2">
      <c r="A169" s="19" t="s">
        <v>89</v>
      </c>
      <c r="B169" s="19" t="s">
        <v>90</v>
      </c>
      <c r="C169" s="19" t="s">
        <v>39</v>
      </c>
      <c r="D169" s="19">
        <v>1976</v>
      </c>
      <c r="E169" s="19"/>
      <c r="F169" s="19"/>
      <c r="G169" s="23">
        <v>84.43</v>
      </c>
      <c r="H169" s="20">
        <v>474350</v>
      </c>
      <c r="I169" s="20">
        <v>894000</v>
      </c>
    </row>
    <row r="170" spans="1:9" ht="32" x14ac:dyDescent="0.2">
      <c r="A170" s="19" t="s">
        <v>91</v>
      </c>
      <c r="B170" s="19" t="s">
        <v>92</v>
      </c>
      <c r="C170" s="19" t="s">
        <v>39</v>
      </c>
      <c r="D170" s="19" t="s">
        <v>67</v>
      </c>
      <c r="E170" s="19"/>
      <c r="F170" s="19"/>
      <c r="G170" s="23"/>
      <c r="H170" s="19"/>
      <c r="I170" s="19"/>
    </row>
    <row r="171" spans="1:9" ht="32" x14ac:dyDescent="0.2">
      <c r="A171" s="19" t="s">
        <v>93</v>
      </c>
      <c r="B171" s="19" t="s">
        <v>94</v>
      </c>
      <c r="C171" s="19" t="s">
        <v>39</v>
      </c>
      <c r="D171" s="19">
        <v>2011</v>
      </c>
      <c r="E171" s="19">
        <v>45.4</v>
      </c>
      <c r="F171" s="20">
        <v>13475435</v>
      </c>
      <c r="G171" s="23">
        <v>28.65</v>
      </c>
      <c r="H171" s="20">
        <v>21356831</v>
      </c>
      <c r="I171" s="20">
        <v>31968361</v>
      </c>
    </row>
    <row r="172" spans="1:9" ht="32" x14ac:dyDescent="0.2">
      <c r="A172" s="19" t="s">
        <v>93</v>
      </c>
      <c r="B172" s="19" t="s">
        <v>94</v>
      </c>
      <c r="C172" s="19" t="s">
        <v>39</v>
      </c>
      <c r="D172" s="19">
        <v>2007</v>
      </c>
      <c r="E172" s="19">
        <v>37</v>
      </c>
      <c r="F172" s="20">
        <v>15462362</v>
      </c>
      <c r="G172" s="23">
        <v>27.83</v>
      </c>
      <c r="H172" s="20">
        <v>20555314</v>
      </c>
      <c r="I172" s="20">
        <v>33241259</v>
      </c>
    </row>
    <row r="173" spans="1:9" ht="32" x14ac:dyDescent="0.2">
      <c r="A173" s="19" t="s">
        <v>93</v>
      </c>
      <c r="B173" s="19" t="s">
        <v>94</v>
      </c>
      <c r="C173" s="19" t="s">
        <v>39</v>
      </c>
      <c r="D173" s="19">
        <v>2002</v>
      </c>
      <c r="E173" s="19">
        <v>51.61</v>
      </c>
      <c r="F173" s="20">
        <v>13884467</v>
      </c>
      <c r="G173" s="23">
        <v>39.979999999999997</v>
      </c>
      <c r="H173" s="20">
        <v>17923815</v>
      </c>
      <c r="I173" s="20">
        <v>30645305</v>
      </c>
    </row>
    <row r="174" spans="1:9" ht="32" x14ac:dyDescent="0.2">
      <c r="A174" s="19" t="s">
        <v>93</v>
      </c>
      <c r="B174" s="19" t="s">
        <v>94</v>
      </c>
      <c r="C174" s="19" t="s">
        <v>39</v>
      </c>
      <c r="D174" s="19">
        <v>1997</v>
      </c>
      <c r="E174" s="19">
        <v>58.3</v>
      </c>
      <c r="F174" s="20">
        <v>12790631</v>
      </c>
      <c r="G174" s="23">
        <v>50.21</v>
      </c>
      <c r="H174" s="20">
        <v>14852810</v>
      </c>
      <c r="I174" s="20">
        <v>28024000</v>
      </c>
    </row>
    <row r="175" spans="1:9" ht="32" x14ac:dyDescent="0.2">
      <c r="A175" s="19" t="s">
        <v>93</v>
      </c>
      <c r="B175" s="19" t="s">
        <v>94</v>
      </c>
      <c r="C175" s="19" t="s">
        <v>39</v>
      </c>
      <c r="D175" s="19">
        <v>1993</v>
      </c>
      <c r="E175" s="19">
        <v>62.75</v>
      </c>
      <c r="F175" s="20">
        <v>11398987</v>
      </c>
      <c r="G175" s="23">
        <v>51.77</v>
      </c>
      <c r="H175" s="20">
        <v>13816570</v>
      </c>
      <c r="I175" s="20">
        <v>26069000</v>
      </c>
    </row>
    <row r="176" spans="1:9" ht="32" x14ac:dyDescent="0.2">
      <c r="A176" s="19" t="s">
        <v>93</v>
      </c>
      <c r="B176" s="19" t="s">
        <v>94</v>
      </c>
      <c r="C176" s="19" t="s">
        <v>39</v>
      </c>
      <c r="D176" s="19">
        <v>1984</v>
      </c>
      <c r="E176" s="19">
        <v>67.430000000000007</v>
      </c>
      <c r="F176" s="20">
        <v>7414846</v>
      </c>
      <c r="G176" s="23">
        <v>47.57</v>
      </c>
      <c r="H176" s="20">
        <v>10510080</v>
      </c>
      <c r="I176" s="20">
        <v>22848000</v>
      </c>
    </row>
    <row r="177" spans="1:9" ht="32" x14ac:dyDescent="0.2">
      <c r="A177" s="19" t="s">
        <v>93</v>
      </c>
      <c r="B177" s="19" t="s">
        <v>94</v>
      </c>
      <c r="C177" s="19" t="s">
        <v>39</v>
      </c>
      <c r="D177" s="19">
        <v>1977</v>
      </c>
      <c r="E177" s="19">
        <v>82.36</v>
      </c>
      <c r="F177" s="20">
        <v>6519301</v>
      </c>
      <c r="G177" s="23">
        <v>73.12</v>
      </c>
      <c r="H177" s="20">
        <v>7343600</v>
      </c>
      <c r="I177" s="20">
        <v>18359000</v>
      </c>
    </row>
    <row r="178" spans="1:9" ht="32" x14ac:dyDescent="0.2">
      <c r="A178" s="19" t="s">
        <v>93</v>
      </c>
      <c r="B178" s="19" t="s">
        <v>94</v>
      </c>
      <c r="C178" s="19" t="s">
        <v>39</v>
      </c>
      <c r="D178" s="19">
        <v>1970</v>
      </c>
      <c r="E178" s="19">
        <v>85.34</v>
      </c>
      <c r="F178" s="20">
        <v>4874598</v>
      </c>
      <c r="G178" s="23">
        <v>65.38</v>
      </c>
      <c r="H178" s="20">
        <v>6363200</v>
      </c>
      <c r="I178" s="20">
        <v>15520000</v>
      </c>
    </row>
    <row r="179" spans="1:9" ht="32" x14ac:dyDescent="0.2">
      <c r="A179" s="19" t="s">
        <v>12</v>
      </c>
      <c r="B179" s="19" t="s">
        <v>95</v>
      </c>
      <c r="C179" s="19" t="s">
        <v>39</v>
      </c>
      <c r="D179" s="19">
        <v>2014</v>
      </c>
      <c r="E179" s="19">
        <v>48.84</v>
      </c>
      <c r="F179" s="20">
        <v>10886195</v>
      </c>
      <c r="G179" s="23">
        <v>44.87</v>
      </c>
      <c r="H179" s="20">
        <v>11850615</v>
      </c>
      <c r="I179" s="20">
        <v>24692144</v>
      </c>
    </row>
    <row r="180" spans="1:9" ht="32" x14ac:dyDescent="0.2">
      <c r="A180" s="19" t="s">
        <v>12</v>
      </c>
      <c r="B180" s="19" t="s">
        <v>95</v>
      </c>
      <c r="C180" s="19" t="s">
        <v>39</v>
      </c>
      <c r="D180" s="19">
        <v>2009</v>
      </c>
      <c r="E180" s="19">
        <v>44.44</v>
      </c>
      <c r="F180" s="20">
        <v>9871949</v>
      </c>
      <c r="G180" s="23">
        <v>42.5</v>
      </c>
      <c r="H180" s="20">
        <v>10322610</v>
      </c>
      <c r="I180" s="20">
        <v>21921697</v>
      </c>
    </row>
    <row r="181" spans="1:9" ht="32" x14ac:dyDescent="0.2">
      <c r="A181" s="19" t="s">
        <v>12</v>
      </c>
      <c r="B181" s="19" t="s">
        <v>95</v>
      </c>
      <c r="C181" s="19" t="s">
        <v>39</v>
      </c>
      <c r="D181" s="19">
        <v>2004</v>
      </c>
      <c r="E181" s="19">
        <v>36.340000000000003</v>
      </c>
      <c r="F181" s="20">
        <v>9142151</v>
      </c>
      <c r="G181" s="23">
        <v>35.56</v>
      </c>
      <c r="H181" s="20">
        <v>9342561</v>
      </c>
      <c r="I181" s="20">
        <v>19406703</v>
      </c>
    </row>
    <row r="182" spans="1:9" ht="32" x14ac:dyDescent="0.2">
      <c r="A182" s="19" t="s">
        <v>12</v>
      </c>
      <c r="B182" s="19" t="s">
        <v>95</v>
      </c>
      <c r="C182" s="19" t="s">
        <v>39</v>
      </c>
      <c r="D182" s="19">
        <v>1999</v>
      </c>
      <c r="E182" s="19">
        <v>68.09</v>
      </c>
      <c r="F182" s="20">
        <v>7099105</v>
      </c>
      <c r="G182" s="23">
        <v>58.21</v>
      </c>
      <c r="H182" s="20">
        <v>8303686</v>
      </c>
      <c r="I182" s="20">
        <v>17336171</v>
      </c>
    </row>
    <row r="183" spans="1:9" ht="32" x14ac:dyDescent="0.2">
      <c r="A183" s="19" t="s">
        <v>12</v>
      </c>
      <c r="B183" s="19" t="s">
        <v>95</v>
      </c>
      <c r="C183" s="19" t="s">
        <v>39</v>
      </c>
      <c r="D183" s="19">
        <v>1994</v>
      </c>
      <c r="E183" s="19">
        <v>87.89</v>
      </c>
      <c r="F183" s="20">
        <v>6148842</v>
      </c>
      <c r="G183" s="23">
        <v>66.38</v>
      </c>
      <c r="H183" s="20">
        <v>8140860</v>
      </c>
      <c r="I183" s="20">
        <v>16614000</v>
      </c>
    </row>
    <row r="184" spans="1:9" ht="32" x14ac:dyDescent="0.2">
      <c r="A184" s="19" t="s">
        <v>13</v>
      </c>
      <c r="B184" s="19" t="s">
        <v>96</v>
      </c>
      <c r="C184" s="19" t="s">
        <v>39</v>
      </c>
      <c r="D184" s="19">
        <v>2014</v>
      </c>
      <c r="E184" s="20">
        <v>72</v>
      </c>
      <c r="F184" s="20">
        <v>1241194</v>
      </c>
      <c r="G184" s="24">
        <v>74</v>
      </c>
      <c r="H184" s="20">
        <v>1207703</v>
      </c>
      <c r="I184" s="20">
        <v>2198406</v>
      </c>
    </row>
    <row r="185" spans="1:9" ht="32" x14ac:dyDescent="0.2">
      <c r="A185" s="19" t="s">
        <v>13</v>
      </c>
      <c r="B185" s="19" t="s">
        <v>96</v>
      </c>
      <c r="C185" s="19" t="s">
        <v>39</v>
      </c>
      <c r="D185" s="19">
        <v>2009</v>
      </c>
      <c r="E185" s="19"/>
      <c r="F185" s="19"/>
      <c r="G185" s="23">
        <v>67.53</v>
      </c>
      <c r="H185" s="20">
        <v>1201220</v>
      </c>
      <c r="I185" s="20">
        <v>2108665</v>
      </c>
    </row>
    <row r="186" spans="1:9" ht="32" x14ac:dyDescent="0.2">
      <c r="A186" s="19" t="s">
        <v>13</v>
      </c>
      <c r="B186" s="19" t="s">
        <v>96</v>
      </c>
      <c r="C186" s="19" t="s">
        <v>39</v>
      </c>
      <c r="D186" s="19">
        <v>2004</v>
      </c>
      <c r="E186" s="19">
        <v>84.81</v>
      </c>
      <c r="F186" s="20">
        <v>977742</v>
      </c>
      <c r="G186" s="23">
        <v>80.23</v>
      </c>
      <c r="H186" s="20">
        <v>1033640</v>
      </c>
      <c r="I186" s="20">
        <v>1954033</v>
      </c>
    </row>
    <row r="187" spans="1:9" ht="32" x14ac:dyDescent="0.2">
      <c r="A187" s="19" t="s">
        <v>13</v>
      </c>
      <c r="B187" s="19" t="s">
        <v>96</v>
      </c>
      <c r="C187" s="19" t="s">
        <v>39</v>
      </c>
      <c r="D187" s="19">
        <v>1999</v>
      </c>
      <c r="E187" s="19">
        <v>62.79</v>
      </c>
      <c r="F187" s="20">
        <v>861848</v>
      </c>
      <c r="G187" s="23">
        <v>61.71</v>
      </c>
      <c r="H187" s="20">
        <v>876828</v>
      </c>
      <c r="I187" s="20">
        <v>1711793</v>
      </c>
    </row>
    <row r="188" spans="1:9" ht="32" x14ac:dyDescent="0.2">
      <c r="A188" s="19" t="s">
        <v>13</v>
      </c>
      <c r="B188" s="19" t="s">
        <v>96</v>
      </c>
      <c r="C188" s="19" t="s">
        <v>39</v>
      </c>
      <c r="D188" s="19">
        <v>1994</v>
      </c>
      <c r="E188" s="19">
        <v>76.05</v>
      </c>
      <c r="F188" s="20">
        <v>654189</v>
      </c>
      <c r="G188" s="23">
        <v>63.78</v>
      </c>
      <c r="H188" s="20">
        <v>780000</v>
      </c>
      <c r="I188" s="20">
        <v>1500000</v>
      </c>
    </row>
    <row r="189" spans="1:9" ht="32" x14ac:dyDescent="0.2">
      <c r="A189" s="19" t="s">
        <v>13</v>
      </c>
      <c r="B189" s="19" t="s">
        <v>96</v>
      </c>
      <c r="C189" s="19" t="s">
        <v>39</v>
      </c>
      <c r="D189" s="19">
        <v>1989</v>
      </c>
      <c r="E189" s="19">
        <v>97.04</v>
      </c>
      <c r="F189" s="20">
        <v>701483</v>
      </c>
      <c r="G189" s="23">
        <v>101.65</v>
      </c>
      <c r="H189" s="20">
        <v>669630</v>
      </c>
      <c r="I189" s="20">
        <v>1313000</v>
      </c>
    </row>
    <row r="190" spans="1:9" ht="32" x14ac:dyDescent="0.2">
      <c r="A190" s="19" t="s">
        <v>97</v>
      </c>
      <c r="B190" s="19" t="s">
        <v>98</v>
      </c>
      <c r="C190" s="19" t="s">
        <v>39</v>
      </c>
      <c r="D190" s="19">
        <v>2011</v>
      </c>
      <c r="E190" s="19">
        <v>49.22</v>
      </c>
      <c r="F190" s="20">
        <v>6740493</v>
      </c>
      <c r="G190" s="23">
        <v>45.64</v>
      </c>
      <c r="H190" s="20">
        <v>7270271</v>
      </c>
      <c r="I190" s="20">
        <v>16468886</v>
      </c>
    </row>
    <row r="191" spans="1:9" ht="32" x14ac:dyDescent="0.2">
      <c r="A191" s="19" t="s">
        <v>97</v>
      </c>
      <c r="B191" s="19" t="s">
        <v>98</v>
      </c>
      <c r="C191" s="19" t="s">
        <v>39</v>
      </c>
      <c r="D191" s="19">
        <v>2004</v>
      </c>
      <c r="E191" s="19">
        <v>44.67</v>
      </c>
      <c r="F191" s="20">
        <v>5278598</v>
      </c>
      <c r="G191" s="23">
        <v>43.44</v>
      </c>
      <c r="H191" s="20">
        <v>5429114</v>
      </c>
      <c r="I191" s="20">
        <v>11360538</v>
      </c>
    </row>
    <row r="192" spans="1:9" ht="32" x14ac:dyDescent="0.2">
      <c r="A192" s="19" t="s">
        <v>97</v>
      </c>
      <c r="B192" s="19" t="s">
        <v>98</v>
      </c>
      <c r="C192" s="19" t="s">
        <v>39</v>
      </c>
      <c r="D192" s="19">
        <v>1999</v>
      </c>
      <c r="E192" s="19">
        <v>40.11</v>
      </c>
      <c r="F192" s="20">
        <v>4587684</v>
      </c>
      <c r="G192" s="23">
        <v>38.83</v>
      </c>
      <c r="H192" s="20">
        <v>4739028</v>
      </c>
      <c r="I192" s="20">
        <v>10318141</v>
      </c>
    </row>
    <row r="193" spans="1:9" ht="32" x14ac:dyDescent="0.2">
      <c r="A193" s="19" t="s">
        <v>97</v>
      </c>
      <c r="B193" s="19" t="s">
        <v>98</v>
      </c>
      <c r="C193" s="19" t="s">
        <v>39</v>
      </c>
      <c r="D193" s="19">
        <v>1996</v>
      </c>
      <c r="E193" s="19">
        <v>39.17</v>
      </c>
      <c r="F193" s="19"/>
      <c r="G193" s="23"/>
      <c r="H193" s="20">
        <v>4251600</v>
      </c>
      <c r="I193" s="20">
        <v>9448000</v>
      </c>
    </row>
    <row r="194" spans="1:9" ht="32" x14ac:dyDescent="0.2">
      <c r="A194" s="19" t="s">
        <v>97</v>
      </c>
      <c r="B194" s="19" t="s">
        <v>98</v>
      </c>
      <c r="C194" s="19" t="s">
        <v>39</v>
      </c>
      <c r="D194" s="19">
        <v>1995</v>
      </c>
      <c r="E194" s="19">
        <v>34.97</v>
      </c>
      <c r="F194" s="20">
        <v>4376021</v>
      </c>
      <c r="G194" s="23">
        <v>37.19</v>
      </c>
      <c r="H194" s="20">
        <v>4114800</v>
      </c>
      <c r="I194" s="20">
        <v>9144000</v>
      </c>
    </row>
    <row r="195" spans="1:9" ht="32" x14ac:dyDescent="0.2">
      <c r="A195" s="19" t="s">
        <v>97</v>
      </c>
      <c r="B195" s="19" t="s">
        <v>98</v>
      </c>
      <c r="C195" s="19" t="s">
        <v>39</v>
      </c>
      <c r="D195" s="19">
        <v>1993</v>
      </c>
      <c r="E195" s="19">
        <v>33.07</v>
      </c>
      <c r="F195" s="20">
        <v>3878178</v>
      </c>
      <c r="G195" s="23">
        <v>34.090000000000003</v>
      </c>
      <c r="H195" s="20">
        <v>3762450</v>
      </c>
      <c r="I195" s="20">
        <v>8361000</v>
      </c>
    </row>
    <row r="196" spans="1:9" ht="32" x14ac:dyDescent="0.2">
      <c r="A196" s="19" t="s">
        <v>14</v>
      </c>
      <c r="B196" s="19" t="s">
        <v>99</v>
      </c>
      <c r="C196" s="19" t="s">
        <v>39</v>
      </c>
      <c r="D196" s="19">
        <v>2011</v>
      </c>
      <c r="E196" s="19">
        <v>28.66</v>
      </c>
      <c r="F196" s="20">
        <v>73528040</v>
      </c>
      <c r="G196" s="23">
        <v>25.8</v>
      </c>
      <c r="H196" s="20">
        <v>81691751</v>
      </c>
      <c r="I196" s="20">
        <v>155215573</v>
      </c>
    </row>
    <row r="197" spans="1:9" ht="32" x14ac:dyDescent="0.2">
      <c r="A197" s="19" t="s">
        <v>14</v>
      </c>
      <c r="B197" s="19" t="s">
        <v>99</v>
      </c>
      <c r="C197" s="19" t="s">
        <v>39</v>
      </c>
      <c r="D197" s="19">
        <v>2007</v>
      </c>
      <c r="E197" s="19"/>
      <c r="F197" s="20">
        <v>61567036</v>
      </c>
      <c r="G197" s="23"/>
      <c r="H197" s="20">
        <v>71004507</v>
      </c>
      <c r="I197" s="20">
        <v>131859731</v>
      </c>
    </row>
    <row r="198" spans="1:9" ht="32" x14ac:dyDescent="0.2">
      <c r="A198" s="19" t="s">
        <v>14</v>
      </c>
      <c r="B198" s="19" t="s">
        <v>99</v>
      </c>
      <c r="C198" s="19" t="s">
        <v>39</v>
      </c>
      <c r="D198" s="19">
        <v>2003</v>
      </c>
      <c r="E198" s="19">
        <v>49.32</v>
      </c>
      <c r="F198" s="20">
        <v>60823022</v>
      </c>
      <c r="G198" s="23">
        <v>46.63</v>
      </c>
      <c r="H198" s="20">
        <v>64319246</v>
      </c>
      <c r="I198" s="20">
        <v>129934911</v>
      </c>
    </row>
    <row r="199" spans="1:9" ht="32" x14ac:dyDescent="0.2">
      <c r="A199" s="19" t="s">
        <v>14</v>
      </c>
      <c r="B199" s="19" t="s">
        <v>99</v>
      </c>
      <c r="C199" s="19" t="s">
        <v>39</v>
      </c>
      <c r="D199" s="19">
        <v>1999</v>
      </c>
      <c r="E199" s="19">
        <v>40.69</v>
      </c>
      <c r="F199" s="20">
        <v>57938945</v>
      </c>
      <c r="G199" s="23">
        <v>44.65</v>
      </c>
      <c r="H199" s="20">
        <v>52792781</v>
      </c>
      <c r="I199" s="20">
        <v>108258359</v>
      </c>
    </row>
    <row r="200" spans="1:9" ht="32" x14ac:dyDescent="0.2">
      <c r="A200" s="19" t="s">
        <v>14</v>
      </c>
      <c r="B200" s="19" t="s">
        <v>99</v>
      </c>
      <c r="C200" s="19" t="s">
        <v>39</v>
      </c>
      <c r="D200" s="19">
        <v>1983</v>
      </c>
      <c r="E200" s="19">
        <v>38.9</v>
      </c>
      <c r="F200" s="20">
        <v>65300000</v>
      </c>
      <c r="G200" s="23">
        <v>58.23</v>
      </c>
      <c r="H200" s="20">
        <v>43620780</v>
      </c>
      <c r="I200" s="20">
        <v>89022000</v>
      </c>
    </row>
    <row r="201" spans="1:9" ht="32" x14ac:dyDescent="0.2">
      <c r="A201" s="19" t="s">
        <v>14</v>
      </c>
      <c r="B201" s="19" t="s">
        <v>99</v>
      </c>
      <c r="C201" s="19" t="s">
        <v>39</v>
      </c>
      <c r="D201" s="19">
        <v>1979</v>
      </c>
      <c r="E201" s="19">
        <v>32.340000000000003</v>
      </c>
      <c r="F201" s="20">
        <v>48499091</v>
      </c>
      <c r="G201" s="23">
        <v>41.13</v>
      </c>
      <c r="H201" s="20">
        <v>38142090</v>
      </c>
      <c r="I201" s="20">
        <v>77841000</v>
      </c>
    </row>
    <row r="202" spans="1:9" ht="32" x14ac:dyDescent="0.2">
      <c r="A202" s="19" t="s">
        <v>14</v>
      </c>
      <c r="B202" s="19" t="s">
        <v>99</v>
      </c>
      <c r="C202" s="19" t="s">
        <v>39</v>
      </c>
      <c r="D202" s="19">
        <v>1959</v>
      </c>
      <c r="E202" s="19">
        <v>79.52</v>
      </c>
      <c r="F202" s="20">
        <v>9036083</v>
      </c>
      <c r="G202" s="23">
        <v>43.46</v>
      </c>
      <c r="H202" s="20">
        <v>16532640</v>
      </c>
      <c r="I202" s="20">
        <v>34443000</v>
      </c>
    </row>
    <row r="203" spans="1:9" ht="48" x14ac:dyDescent="0.2">
      <c r="A203" s="19" t="s">
        <v>100</v>
      </c>
      <c r="B203" s="19" t="s">
        <v>101</v>
      </c>
      <c r="C203" s="19" t="s">
        <v>39</v>
      </c>
      <c r="D203" s="19">
        <v>2007</v>
      </c>
      <c r="E203" s="19"/>
      <c r="F203" s="19"/>
      <c r="G203" s="23"/>
      <c r="H203" s="20">
        <v>1793799</v>
      </c>
      <c r="I203" s="20">
        <v>3802332</v>
      </c>
    </row>
    <row r="204" spans="1:9" ht="48" x14ac:dyDescent="0.2">
      <c r="A204" s="19" t="s">
        <v>100</v>
      </c>
      <c r="B204" s="19" t="s">
        <v>101</v>
      </c>
      <c r="C204" s="19" t="s">
        <v>39</v>
      </c>
      <c r="D204" s="19">
        <v>2002</v>
      </c>
      <c r="E204" s="19">
        <v>69.36</v>
      </c>
      <c r="F204" s="20">
        <v>1733943</v>
      </c>
      <c r="G204" s="23">
        <v>80.39</v>
      </c>
      <c r="H204" s="20">
        <v>1495914</v>
      </c>
      <c r="I204" s="20">
        <v>2894336</v>
      </c>
    </row>
    <row r="205" spans="1:9" ht="32" x14ac:dyDescent="0.2">
      <c r="A205" s="19" t="s">
        <v>102</v>
      </c>
      <c r="B205" s="19" t="s">
        <v>103</v>
      </c>
      <c r="C205" s="19" t="s">
        <v>39</v>
      </c>
      <c r="D205" s="19" t="s">
        <v>67</v>
      </c>
      <c r="E205" s="19"/>
      <c r="F205" s="19"/>
      <c r="G205" s="23"/>
      <c r="H205" s="19"/>
      <c r="I205" s="19"/>
    </row>
    <row r="206" spans="1:9" ht="32" x14ac:dyDescent="0.2">
      <c r="A206" s="19" t="s">
        <v>104</v>
      </c>
      <c r="B206" s="19" t="s">
        <v>105</v>
      </c>
      <c r="C206" s="19" t="s">
        <v>39</v>
      </c>
      <c r="D206" s="19">
        <v>2013</v>
      </c>
      <c r="E206" s="19">
        <v>98.8</v>
      </c>
      <c r="F206" s="20">
        <v>5953531</v>
      </c>
      <c r="G206" s="23">
        <v>99.38</v>
      </c>
      <c r="H206" s="20">
        <v>5918583</v>
      </c>
      <c r="I206" s="20">
        <v>12012589</v>
      </c>
    </row>
    <row r="207" spans="1:9" ht="32" x14ac:dyDescent="0.2">
      <c r="A207" s="19" t="s">
        <v>104</v>
      </c>
      <c r="B207" s="19" t="s">
        <v>105</v>
      </c>
      <c r="C207" s="19" t="s">
        <v>39</v>
      </c>
      <c r="D207" s="19">
        <v>2008</v>
      </c>
      <c r="E207" s="19">
        <v>98.5</v>
      </c>
      <c r="F207" s="20">
        <v>4769228</v>
      </c>
      <c r="G207" s="23">
        <v>93.6</v>
      </c>
      <c r="H207" s="20">
        <v>5018694</v>
      </c>
      <c r="I207" s="20">
        <v>10186063</v>
      </c>
    </row>
    <row r="208" spans="1:9" ht="32" x14ac:dyDescent="0.2">
      <c r="A208" s="19" t="s">
        <v>104</v>
      </c>
      <c r="B208" s="19" t="s">
        <v>105</v>
      </c>
      <c r="C208" s="19" t="s">
        <v>39</v>
      </c>
      <c r="D208" s="19">
        <v>2003</v>
      </c>
      <c r="E208" s="19">
        <v>96.48</v>
      </c>
      <c r="F208" s="20">
        <v>3958058</v>
      </c>
      <c r="G208" s="23">
        <v>89.92</v>
      </c>
      <c r="H208" s="20">
        <v>4246897</v>
      </c>
      <c r="I208" s="20">
        <v>8162715</v>
      </c>
    </row>
    <row r="209" spans="1:9" ht="32" x14ac:dyDescent="0.2">
      <c r="A209" s="19" t="s">
        <v>106</v>
      </c>
      <c r="B209" s="19" t="s">
        <v>107</v>
      </c>
      <c r="C209" s="19" t="s">
        <v>39</v>
      </c>
      <c r="D209" s="19" t="s">
        <v>67</v>
      </c>
      <c r="E209" s="19"/>
      <c r="F209" s="19"/>
      <c r="G209" s="23"/>
      <c r="H209" s="19"/>
      <c r="I209" s="19"/>
    </row>
    <row r="210" spans="1:9" ht="48" x14ac:dyDescent="0.2">
      <c r="A210" s="19" t="s">
        <v>108</v>
      </c>
      <c r="B210" s="19" t="s">
        <v>109</v>
      </c>
      <c r="C210" s="19" t="s">
        <v>39</v>
      </c>
      <c r="D210" s="19">
        <v>2010</v>
      </c>
      <c r="E210" s="19">
        <v>88.45</v>
      </c>
      <c r="F210" s="20">
        <v>79296</v>
      </c>
      <c r="G210" s="23">
        <v>81.66</v>
      </c>
      <c r="H210" s="20">
        <v>85885</v>
      </c>
      <c r="I210" s="20">
        <v>175808</v>
      </c>
    </row>
    <row r="211" spans="1:9" ht="48" x14ac:dyDescent="0.2">
      <c r="A211" s="19" t="s">
        <v>108</v>
      </c>
      <c r="B211" s="19" t="s">
        <v>109</v>
      </c>
      <c r="C211" s="19" t="s">
        <v>39</v>
      </c>
      <c r="D211" s="19">
        <v>2006</v>
      </c>
      <c r="E211" s="19">
        <v>66.849999999999994</v>
      </c>
      <c r="F211" s="20">
        <v>79849</v>
      </c>
      <c r="G211" s="23">
        <v>62.93</v>
      </c>
      <c r="H211" s="20">
        <v>84825</v>
      </c>
      <c r="I211" s="20">
        <v>151912</v>
      </c>
    </row>
    <row r="212" spans="1:9" ht="48" x14ac:dyDescent="0.2">
      <c r="A212" s="19" t="s">
        <v>108</v>
      </c>
      <c r="B212" s="19" t="s">
        <v>109</v>
      </c>
      <c r="C212" s="19" t="s">
        <v>39</v>
      </c>
      <c r="D212" s="19">
        <v>2002</v>
      </c>
      <c r="E212" s="19">
        <v>66.290000000000006</v>
      </c>
      <c r="F212" s="20">
        <v>60961</v>
      </c>
      <c r="G212" s="23">
        <v>54.43</v>
      </c>
      <c r="H212" s="20">
        <v>74244</v>
      </c>
      <c r="I212" s="20">
        <v>147000</v>
      </c>
    </row>
    <row r="213" spans="1:9" ht="48" x14ac:dyDescent="0.2">
      <c r="A213" s="19" t="s">
        <v>108</v>
      </c>
      <c r="B213" s="19" t="s">
        <v>109</v>
      </c>
      <c r="C213" s="19" t="s">
        <v>39</v>
      </c>
      <c r="D213" s="19">
        <v>1998</v>
      </c>
      <c r="E213" s="19">
        <v>64.680000000000007</v>
      </c>
      <c r="F213" s="20">
        <v>49639</v>
      </c>
      <c r="G213" s="23">
        <v>50.54</v>
      </c>
      <c r="H213" s="20">
        <v>63536</v>
      </c>
      <c r="I213" s="20">
        <v>136197</v>
      </c>
    </row>
    <row r="214" spans="1:9" ht="48" x14ac:dyDescent="0.2">
      <c r="A214" s="19" t="s">
        <v>108</v>
      </c>
      <c r="B214" s="19" t="s">
        <v>109</v>
      </c>
      <c r="C214" s="19" t="s">
        <v>39</v>
      </c>
      <c r="D214" s="19">
        <v>1994</v>
      </c>
      <c r="E214" s="19">
        <v>52.09</v>
      </c>
      <c r="F214" s="20">
        <v>55862</v>
      </c>
      <c r="G214" s="23">
        <v>49.53</v>
      </c>
      <c r="H214" s="20">
        <v>58750</v>
      </c>
      <c r="I214" s="20">
        <v>126000</v>
      </c>
    </row>
    <row r="215" spans="1:9" ht="48" x14ac:dyDescent="0.2">
      <c r="A215" s="19" t="s">
        <v>108</v>
      </c>
      <c r="B215" s="19" t="s">
        <v>109</v>
      </c>
      <c r="C215" s="19" t="s">
        <v>39</v>
      </c>
      <c r="D215" s="19">
        <v>1991</v>
      </c>
      <c r="E215" s="19">
        <v>76.739999999999995</v>
      </c>
      <c r="F215" s="20">
        <v>51610</v>
      </c>
      <c r="G215" s="23">
        <v>69.64</v>
      </c>
      <c r="H215" s="20">
        <v>56870</v>
      </c>
      <c r="I215" s="20">
        <v>117000</v>
      </c>
    </row>
    <row r="216" spans="1:9" ht="32" x14ac:dyDescent="0.2">
      <c r="A216" s="19" t="s">
        <v>15</v>
      </c>
      <c r="B216" s="19" t="s">
        <v>110</v>
      </c>
      <c r="C216" s="19" t="s">
        <v>39</v>
      </c>
      <c r="D216" s="19">
        <v>2012</v>
      </c>
      <c r="E216" s="19">
        <v>36.67</v>
      </c>
      <c r="F216" s="20">
        <v>5368783</v>
      </c>
      <c r="G216" s="23">
        <v>30.27</v>
      </c>
      <c r="H216" s="20">
        <v>6504093</v>
      </c>
      <c r="I216" s="20">
        <v>12969606</v>
      </c>
    </row>
    <row r="217" spans="1:9" ht="32" x14ac:dyDescent="0.2">
      <c r="A217" s="19" t="s">
        <v>15</v>
      </c>
      <c r="B217" s="19" t="s">
        <v>110</v>
      </c>
      <c r="C217" s="19" t="s">
        <v>39</v>
      </c>
      <c r="D217" s="19">
        <v>2007</v>
      </c>
      <c r="E217" s="19">
        <v>34.75</v>
      </c>
      <c r="F217" s="20">
        <v>5004096</v>
      </c>
      <c r="G217" s="23">
        <v>27.59</v>
      </c>
      <c r="H217" s="20">
        <v>6301663</v>
      </c>
      <c r="I217" s="20">
        <v>12521851</v>
      </c>
    </row>
    <row r="218" spans="1:9" ht="32" x14ac:dyDescent="0.2">
      <c r="A218" s="19" t="s">
        <v>15</v>
      </c>
      <c r="B218" s="19" t="s">
        <v>110</v>
      </c>
      <c r="C218" s="19" t="s">
        <v>39</v>
      </c>
      <c r="D218" s="19">
        <v>2001</v>
      </c>
      <c r="E218" s="19">
        <v>67.260000000000005</v>
      </c>
      <c r="F218" s="20">
        <v>2808253</v>
      </c>
      <c r="G218" s="23">
        <v>40.99</v>
      </c>
      <c r="H218" s="20">
        <v>4607716</v>
      </c>
      <c r="I218" s="20">
        <v>9716196</v>
      </c>
    </row>
    <row r="219" spans="1:9" ht="32" x14ac:dyDescent="0.2">
      <c r="A219" s="19" t="s">
        <v>15</v>
      </c>
      <c r="B219" s="19" t="s">
        <v>110</v>
      </c>
      <c r="C219" s="19" t="s">
        <v>39</v>
      </c>
      <c r="D219" s="19">
        <v>1998</v>
      </c>
      <c r="E219" s="19">
        <v>39.28</v>
      </c>
      <c r="F219" s="20">
        <v>3164827</v>
      </c>
      <c r="G219" s="23">
        <v>27.54</v>
      </c>
      <c r="H219" s="20">
        <v>4513760</v>
      </c>
      <c r="I219" s="20">
        <v>9212000</v>
      </c>
    </row>
    <row r="220" spans="1:9" ht="32" x14ac:dyDescent="0.2">
      <c r="A220" s="19" t="s">
        <v>15</v>
      </c>
      <c r="B220" s="19" t="s">
        <v>110</v>
      </c>
      <c r="C220" s="19" t="s">
        <v>39</v>
      </c>
      <c r="D220" s="19">
        <v>1993</v>
      </c>
      <c r="E220" s="19">
        <v>40.4</v>
      </c>
      <c r="F220" s="20">
        <v>2650000</v>
      </c>
      <c r="G220" s="23">
        <v>26.8</v>
      </c>
      <c r="H220" s="20">
        <v>3994480</v>
      </c>
      <c r="I220" s="20">
        <v>8152000</v>
      </c>
    </row>
    <row r="221" spans="1:9" ht="32" x14ac:dyDescent="0.2">
      <c r="A221" s="19" t="s">
        <v>15</v>
      </c>
      <c r="B221" s="19" t="s">
        <v>110</v>
      </c>
      <c r="C221" s="19" t="s">
        <v>39</v>
      </c>
      <c r="D221" s="19">
        <v>1988</v>
      </c>
      <c r="E221" s="19">
        <v>57.87</v>
      </c>
      <c r="F221" s="20">
        <v>1932265</v>
      </c>
      <c r="G221" s="23">
        <v>37.49</v>
      </c>
      <c r="H221" s="20">
        <v>2982420</v>
      </c>
      <c r="I221" s="20">
        <v>7101000</v>
      </c>
    </row>
    <row r="222" spans="1:9" ht="32" x14ac:dyDescent="0.2">
      <c r="A222" s="19" t="s">
        <v>15</v>
      </c>
      <c r="B222" s="19" t="s">
        <v>110</v>
      </c>
      <c r="C222" s="19" t="s">
        <v>39</v>
      </c>
      <c r="D222" s="19">
        <v>1983</v>
      </c>
      <c r="E222" s="19">
        <v>56</v>
      </c>
      <c r="F222" s="20">
        <v>1928257</v>
      </c>
      <c r="G222" s="23">
        <v>39.76</v>
      </c>
      <c r="H222" s="20">
        <v>2715880</v>
      </c>
      <c r="I222" s="20">
        <v>6316000</v>
      </c>
    </row>
    <row r="223" spans="1:9" ht="32" x14ac:dyDescent="0.2">
      <c r="A223" s="19" t="s">
        <v>15</v>
      </c>
      <c r="B223" s="19" t="s">
        <v>110</v>
      </c>
      <c r="C223" s="19" t="s">
        <v>39</v>
      </c>
      <c r="D223" s="19">
        <v>1978</v>
      </c>
      <c r="E223" s="19">
        <v>62.24</v>
      </c>
      <c r="F223" s="20">
        <v>1566250</v>
      </c>
      <c r="G223" s="23">
        <v>42.01</v>
      </c>
      <c r="H223" s="20">
        <v>2320710</v>
      </c>
      <c r="I223" s="20">
        <v>5397000</v>
      </c>
    </row>
    <row r="224" spans="1:9" ht="32" x14ac:dyDescent="0.2">
      <c r="A224" s="19" t="s">
        <v>15</v>
      </c>
      <c r="B224" s="19" t="s">
        <v>110</v>
      </c>
      <c r="C224" s="19" t="s">
        <v>39</v>
      </c>
      <c r="D224" s="19">
        <v>1963</v>
      </c>
      <c r="E224" s="19"/>
      <c r="F224" s="19"/>
      <c r="G224" s="23">
        <v>82.16</v>
      </c>
      <c r="H224" s="20">
        <v>1463440</v>
      </c>
      <c r="I224" s="20">
        <v>3326000</v>
      </c>
    </row>
    <row r="225" spans="1:9" ht="32" x14ac:dyDescent="0.2">
      <c r="A225" s="19" t="s">
        <v>111</v>
      </c>
      <c r="B225" s="19" t="s">
        <v>112</v>
      </c>
      <c r="C225" s="19" t="s">
        <v>39</v>
      </c>
      <c r="D225" s="19">
        <v>2007</v>
      </c>
      <c r="E225" s="19">
        <v>85.9</v>
      </c>
      <c r="F225" s="20">
        <v>64993</v>
      </c>
      <c r="G225" s="23">
        <v>93.49</v>
      </c>
      <c r="H225" s="20">
        <v>59713</v>
      </c>
      <c r="I225" s="20">
        <v>86000</v>
      </c>
    </row>
    <row r="226" spans="1:9" ht="32" x14ac:dyDescent="0.2">
      <c r="A226" s="19" t="s">
        <v>111</v>
      </c>
      <c r="B226" s="19" t="s">
        <v>112</v>
      </c>
      <c r="C226" s="19" t="s">
        <v>39</v>
      </c>
      <c r="D226" s="19">
        <v>2002</v>
      </c>
      <c r="E226" s="19">
        <v>84.52</v>
      </c>
      <c r="F226" s="20">
        <v>62350</v>
      </c>
      <c r="G226" s="23">
        <v>98.12</v>
      </c>
      <c r="H226" s="20">
        <v>53710</v>
      </c>
      <c r="I226" s="20">
        <v>80098</v>
      </c>
    </row>
    <row r="227" spans="1:9" ht="32" x14ac:dyDescent="0.2">
      <c r="A227" s="19" t="s">
        <v>111</v>
      </c>
      <c r="B227" s="19" t="s">
        <v>112</v>
      </c>
      <c r="C227" s="19" t="s">
        <v>39</v>
      </c>
      <c r="D227" s="19">
        <v>1998</v>
      </c>
      <c r="E227" s="19">
        <v>86.73</v>
      </c>
      <c r="F227" s="20">
        <v>54847</v>
      </c>
      <c r="G227" s="23">
        <v>90.21</v>
      </c>
      <c r="H227" s="20">
        <v>52729</v>
      </c>
      <c r="I227" s="20">
        <v>78845</v>
      </c>
    </row>
    <row r="228" spans="1:9" ht="32" x14ac:dyDescent="0.2">
      <c r="A228" s="19" t="s">
        <v>111</v>
      </c>
      <c r="B228" s="19" t="s">
        <v>112</v>
      </c>
      <c r="C228" s="19" t="s">
        <v>39</v>
      </c>
      <c r="D228" s="19">
        <v>1993</v>
      </c>
      <c r="E228" s="19">
        <v>86.52</v>
      </c>
      <c r="F228" s="20">
        <v>50370</v>
      </c>
      <c r="G228" s="23">
        <v>96.07</v>
      </c>
      <c r="H228" s="20">
        <v>45360</v>
      </c>
      <c r="I228" s="20">
        <v>72000</v>
      </c>
    </row>
    <row r="229" spans="1:9" ht="32" x14ac:dyDescent="0.2">
      <c r="A229" s="19" t="s">
        <v>113</v>
      </c>
      <c r="B229" s="19" t="s">
        <v>114</v>
      </c>
      <c r="C229" s="19" t="s">
        <v>39</v>
      </c>
      <c r="D229" s="19">
        <v>2012</v>
      </c>
      <c r="E229" s="19">
        <v>79.28</v>
      </c>
      <c r="F229" s="20">
        <v>2701299</v>
      </c>
      <c r="G229" s="23">
        <v>76.84</v>
      </c>
      <c r="H229" s="20">
        <v>2786886</v>
      </c>
      <c r="I229" s="20">
        <v>5485998</v>
      </c>
    </row>
    <row r="230" spans="1:9" ht="32" x14ac:dyDescent="0.2">
      <c r="A230" s="19" t="s">
        <v>113</v>
      </c>
      <c r="B230" s="19" t="s">
        <v>114</v>
      </c>
      <c r="C230" s="19" t="s">
        <v>39</v>
      </c>
      <c r="D230" s="19">
        <v>2007</v>
      </c>
      <c r="E230" s="19">
        <v>75.8</v>
      </c>
      <c r="F230" s="20">
        <v>2617554</v>
      </c>
      <c r="G230" s="23">
        <v>72.06</v>
      </c>
      <c r="H230" s="20">
        <v>2753360</v>
      </c>
      <c r="I230" s="20">
        <v>5420000</v>
      </c>
    </row>
    <row r="231" spans="1:9" ht="32" x14ac:dyDescent="0.2">
      <c r="A231" s="19" t="s">
        <v>113</v>
      </c>
      <c r="B231" s="19" t="s">
        <v>114</v>
      </c>
      <c r="C231" s="19" t="s">
        <v>39</v>
      </c>
      <c r="D231" s="19">
        <v>2002</v>
      </c>
      <c r="E231" s="19">
        <v>83.26</v>
      </c>
      <c r="F231" s="20">
        <v>2342547</v>
      </c>
      <c r="G231" s="23">
        <v>77.27</v>
      </c>
      <c r="H231" s="20">
        <v>2524320</v>
      </c>
      <c r="I231" s="20">
        <v>5426618</v>
      </c>
    </row>
    <row r="232" spans="1:9" ht="32" x14ac:dyDescent="0.2">
      <c r="A232" s="19" t="s">
        <v>113</v>
      </c>
      <c r="B232" s="19" t="s">
        <v>114</v>
      </c>
      <c r="C232" s="19" t="s">
        <v>39</v>
      </c>
      <c r="D232" s="19">
        <v>1996</v>
      </c>
      <c r="E232" s="19">
        <v>60.33</v>
      </c>
      <c r="F232" s="20">
        <v>1244601</v>
      </c>
      <c r="G232" s="23">
        <v>36.99</v>
      </c>
      <c r="H232" s="20">
        <v>2029720</v>
      </c>
      <c r="I232" s="20">
        <v>4613000</v>
      </c>
    </row>
    <row r="233" spans="1:9" ht="32" x14ac:dyDescent="0.2">
      <c r="A233" s="19" t="s">
        <v>113</v>
      </c>
      <c r="B233" s="19" t="s">
        <v>114</v>
      </c>
      <c r="C233" s="19" t="s">
        <v>39</v>
      </c>
      <c r="D233" s="19">
        <v>1977</v>
      </c>
      <c r="E233" s="19"/>
      <c r="F233" s="19"/>
      <c r="G233" s="23">
        <v>47.56</v>
      </c>
      <c r="H233" s="20">
        <v>1443940</v>
      </c>
      <c r="I233" s="20">
        <v>3139000</v>
      </c>
    </row>
    <row r="234" spans="1:9" ht="32" x14ac:dyDescent="0.2">
      <c r="A234" s="19" t="s">
        <v>113</v>
      </c>
      <c r="B234" s="19" t="s">
        <v>114</v>
      </c>
      <c r="C234" s="19" t="s">
        <v>39</v>
      </c>
      <c r="D234" s="19">
        <v>1968</v>
      </c>
      <c r="E234" s="19"/>
      <c r="F234" s="19"/>
      <c r="G234" s="23">
        <v>55.94</v>
      </c>
      <c r="H234" s="20">
        <v>1165600</v>
      </c>
      <c r="I234" s="20">
        <v>2480000</v>
      </c>
    </row>
    <row r="235" spans="1:9" ht="32" x14ac:dyDescent="0.2">
      <c r="A235" s="19" t="s">
        <v>115</v>
      </c>
      <c r="B235" s="19" t="s">
        <v>116</v>
      </c>
      <c r="C235" s="19" t="s">
        <v>39</v>
      </c>
      <c r="D235" s="19">
        <v>1984</v>
      </c>
      <c r="E235" s="19">
        <v>99.86</v>
      </c>
      <c r="F235" s="20">
        <v>4220466</v>
      </c>
      <c r="G235" s="23">
        <v>142.76</v>
      </c>
      <c r="H235" s="20">
        <v>2952289</v>
      </c>
      <c r="I235" s="20">
        <v>6217738</v>
      </c>
    </row>
    <row r="236" spans="1:9" ht="32" x14ac:dyDescent="0.2">
      <c r="A236" s="19" t="s">
        <v>115</v>
      </c>
      <c r="B236" s="19" t="s">
        <v>116</v>
      </c>
      <c r="C236" s="19" t="s">
        <v>39</v>
      </c>
      <c r="D236" s="19">
        <v>1979</v>
      </c>
      <c r="E236" s="19"/>
      <c r="F236" s="19"/>
      <c r="G236" s="23">
        <v>158.56</v>
      </c>
      <c r="H236" s="20">
        <v>2513775</v>
      </c>
      <c r="I236" s="20">
        <v>5310962</v>
      </c>
    </row>
    <row r="237" spans="1:9" ht="32" x14ac:dyDescent="0.2">
      <c r="A237" s="19" t="s">
        <v>115</v>
      </c>
      <c r="B237" s="19" t="s">
        <v>116</v>
      </c>
      <c r="C237" s="19" t="s">
        <v>39</v>
      </c>
      <c r="D237" s="19">
        <v>1969</v>
      </c>
      <c r="E237" s="19"/>
      <c r="F237" s="19"/>
      <c r="G237" s="23">
        <v>87.08</v>
      </c>
      <c r="H237" s="20">
        <v>1010100</v>
      </c>
      <c r="I237" s="20">
        <v>2730000</v>
      </c>
    </row>
    <row r="238" spans="1:9" ht="32" x14ac:dyDescent="0.2">
      <c r="A238" s="19" t="s">
        <v>115</v>
      </c>
      <c r="B238" s="19" t="s">
        <v>116</v>
      </c>
      <c r="C238" s="19" t="s">
        <v>39</v>
      </c>
      <c r="D238" s="19">
        <v>1964</v>
      </c>
      <c r="E238" s="19"/>
      <c r="F238" s="19"/>
      <c r="G238" s="23"/>
      <c r="H238" s="19"/>
      <c r="I238" s="20">
        <v>3212842</v>
      </c>
    </row>
    <row r="239" spans="1:9" ht="32" x14ac:dyDescent="0.2">
      <c r="A239" s="19" t="s">
        <v>17</v>
      </c>
      <c r="B239" s="19" t="s">
        <v>117</v>
      </c>
      <c r="C239" s="19" t="s">
        <v>39</v>
      </c>
      <c r="D239" s="19">
        <v>2014</v>
      </c>
      <c r="E239" s="19">
        <v>73.48</v>
      </c>
      <c r="F239" s="20">
        <v>25388082</v>
      </c>
      <c r="G239" s="23">
        <v>53.77</v>
      </c>
      <c r="H239" s="20">
        <v>34691652</v>
      </c>
      <c r="I239" s="20">
        <v>54002000</v>
      </c>
    </row>
    <row r="240" spans="1:9" ht="32" x14ac:dyDescent="0.2">
      <c r="A240" s="19" t="s">
        <v>17</v>
      </c>
      <c r="B240" s="19" t="s">
        <v>117</v>
      </c>
      <c r="C240" s="19" t="s">
        <v>39</v>
      </c>
      <c r="D240" s="19">
        <v>2009</v>
      </c>
      <c r="E240" s="19">
        <v>77.3</v>
      </c>
      <c r="F240" s="20">
        <v>23181997</v>
      </c>
      <c r="G240" s="23">
        <v>56.57</v>
      </c>
      <c r="H240" s="20">
        <v>31678238</v>
      </c>
      <c r="I240" s="20">
        <v>49052489</v>
      </c>
    </row>
    <row r="241" spans="1:9" ht="32" x14ac:dyDescent="0.2">
      <c r="A241" s="19" t="s">
        <v>17</v>
      </c>
      <c r="B241" s="19" t="s">
        <v>117</v>
      </c>
      <c r="C241" s="19" t="s">
        <v>39</v>
      </c>
      <c r="D241" s="19">
        <v>2004</v>
      </c>
      <c r="E241" s="19">
        <v>76.73</v>
      </c>
      <c r="F241" s="20">
        <v>20674926</v>
      </c>
      <c r="G241" s="23">
        <v>56.77</v>
      </c>
      <c r="H241" s="20">
        <v>27944712</v>
      </c>
      <c r="I241" s="20">
        <v>42768678</v>
      </c>
    </row>
    <row r="242" spans="1:9" ht="32" x14ac:dyDescent="0.2">
      <c r="A242" s="19" t="s">
        <v>17</v>
      </c>
      <c r="B242" s="19" t="s">
        <v>117</v>
      </c>
      <c r="C242" s="19" t="s">
        <v>39</v>
      </c>
      <c r="D242" s="19">
        <v>1999</v>
      </c>
      <c r="E242" s="19">
        <v>89.28</v>
      </c>
      <c r="F242" s="20">
        <v>18177000</v>
      </c>
      <c r="G242" s="23">
        <v>63.86</v>
      </c>
      <c r="H242" s="20">
        <v>25411573</v>
      </c>
      <c r="I242" s="20">
        <v>42424823</v>
      </c>
    </row>
    <row r="243" spans="1:9" ht="32" x14ac:dyDescent="0.2">
      <c r="A243" s="19" t="s">
        <v>17</v>
      </c>
      <c r="B243" s="19" t="s">
        <v>117</v>
      </c>
      <c r="C243" s="19" t="s">
        <v>39</v>
      </c>
      <c r="D243" s="19">
        <v>1994</v>
      </c>
      <c r="E243" s="19">
        <v>86.87</v>
      </c>
      <c r="F243" s="20">
        <v>22709152</v>
      </c>
      <c r="G243" s="23">
        <v>85.53</v>
      </c>
      <c r="H243" s="20">
        <v>23063910</v>
      </c>
      <c r="I243" s="20">
        <v>40436000</v>
      </c>
    </row>
    <row r="244" spans="1:9" ht="32" x14ac:dyDescent="0.2">
      <c r="A244" s="19" t="s">
        <v>118</v>
      </c>
      <c r="B244" s="19" t="s">
        <v>119</v>
      </c>
      <c r="C244" s="19" t="s">
        <v>39</v>
      </c>
      <c r="D244" s="19" t="s">
        <v>67</v>
      </c>
      <c r="E244" s="19"/>
      <c r="F244" s="19"/>
      <c r="G244" s="23"/>
      <c r="H244" s="19"/>
      <c r="I244" s="19"/>
    </row>
    <row r="245" spans="1:9" ht="32" x14ac:dyDescent="0.2">
      <c r="A245" s="19" t="s">
        <v>120</v>
      </c>
      <c r="B245" s="19" t="s">
        <v>121</v>
      </c>
      <c r="C245" s="19" t="s">
        <v>39</v>
      </c>
      <c r="D245" s="19">
        <v>2010</v>
      </c>
      <c r="E245" s="19"/>
      <c r="F245" s="20">
        <v>16500000</v>
      </c>
      <c r="G245" s="23"/>
      <c r="H245" s="20">
        <v>22329559</v>
      </c>
      <c r="I245" s="20">
        <v>43939598</v>
      </c>
    </row>
    <row r="246" spans="1:9" ht="32" x14ac:dyDescent="0.2">
      <c r="A246" s="19" t="s">
        <v>120</v>
      </c>
      <c r="B246" s="19" t="s">
        <v>121</v>
      </c>
      <c r="C246" s="19" t="s">
        <v>39</v>
      </c>
      <c r="D246" s="19">
        <v>2000</v>
      </c>
      <c r="E246" s="19"/>
      <c r="F246" s="20">
        <v>12000000</v>
      </c>
      <c r="G246" s="23"/>
      <c r="H246" s="20">
        <v>16503927</v>
      </c>
      <c r="I246" s="20">
        <v>34109304</v>
      </c>
    </row>
    <row r="247" spans="1:9" ht="32" x14ac:dyDescent="0.2">
      <c r="A247" s="19" t="s">
        <v>120</v>
      </c>
      <c r="B247" s="19" t="s">
        <v>121</v>
      </c>
      <c r="C247" s="19" t="s">
        <v>39</v>
      </c>
      <c r="D247" s="19">
        <v>1996</v>
      </c>
      <c r="E247" s="19">
        <v>72.2</v>
      </c>
      <c r="F247" s="20">
        <v>7652742</v>
      </c>
      <c r="G247" s="23">
        <v>36.22</v>
      </c>
      <c r="H247" s="20">
        <v>15253500</v>
      </c>
      <c r="I247" s="20">
        <v>30507000</v>
      </c>
    </row>
    <row r="248" spans="1:9" ht="32" x14ac:dyDescent="0.2">
      <c r="A248" s="19" t="s">
        <v>120</v>
      </c>
      <c r="B248" s="19" t="s">
        <v>121</v>
      </c>
      <c r="C248" s="19" t="s">
        <v>39</v>
      </c>
      <c r="D248" s="19">
        <v>1986</v>
      </c>
      <c r="E248" s="19"/>
      <c r="F248" s="20">
        <v>6000000</v>
      </c>
      <c r="G248" s="23"/>
      <c r="H248" s="20">
        <v>11173960</v>
      </c>
      <c r="I248" s="20">
        <v>22804000</v>
      </c>
    </row>
    <row r="249" spans="1:9" ht="32" x14ac:dyDescent="0.2">
      <c r="A249" s="19" t="s">
        <v>120</v>
      </c>
      <c r="B249" s="19" t="s">
        <v>121</v>
      </c>
      <c r="C249" s="19" t="s">
        <v>39</v>
      </c>
      <c r="D249" s="19">
        <v>1968</v>
      </c>
      <c r="E249" s="19">
        <v>59.86</v>
      </c>
      <c r="F249" s="20">
        <v>3049813</v>
      </c>
      <c r="G249" s="23">
        <v>27.77</v>
      </c>
      <c r="H249" s="20">
        <v>6573600</v>
      </c>
      <c r="I249" s="20">
        <v>14940000</v>
      </c>
    </row>
    <row r="250" spans="1:9" ht="32" x14ac:dyDescent="0.2">
      <c r="A250" s="19" t="s">
        <v>122</v>
      </c>
      <c r="B250" s="19" t="s">
        <v>123</v>
      </c>
      <c r="C250" s="19" t="s">
        <v>39</v>
      </c>
      <c r="D250" s="19" t="s">
        <v>67</v>
      </c>
      <c r="E250" s="19"/>
      <c r="F250" s="19"/>
      <c r="G250" s="23"/>
      <c r="H250" s="19"/>
      <c r="I250" s="19"/>
    </row>
    <row r="251" spans="1:9" ht="48" x14ac:dyDescent="0.2">
      <c r="A251" s="19" t="s">
        <v>124</v>
      </c>
      <c r="B251" s="19" t="s">
        <v>125</v>
      </c>
      <c r="C251" s="19" t="s">
        <v>39</v>
      </c>
      <c r="D251" s="19">
        <v>2010</v>
      </c>
      <c r="E251" s="19">
        <v>39.49</v>
      </c>
      <c r="F251" s="20">
        <v>20137303</v>
      </c>
      <c r="G251" s="23">
        <v>37.53</v>
      </c>
      <c r="H251" s="20">
        <v>21189992</v>
      </c>
      <c r="I251" s="20">
        <v>41892895</v>
      </c>
    </row>
    <row r="252" spans="1:9" ht="48" x14ac:dyDescent="0.2">
      <c r="A252" s="19" t="s">
        <v>124</v>
      </c>
      <c r="B252" s="19" t="s">
        <v>125</v>
      </c>
      <c r="C252" s="19" t="s">
        <v>39</v>
      </c>
      <c r="D252" s="19">
        <v>2005</v>
      </c>
      <c r="E252" s="19">
        <v>69.64</v>
      </c>
      <c r="F252" s="20">
        <v>16425913</v>
      </c>
      <c r="G252" s="23">
        <v>65.510000000000005</v>
      </c>
      <c r="H252" s="20">
        <v>17459595</v>
      </c>
      <c r="I252" s="20">
        <v>36766356</v>
      </c>
    </row>
    <row r="253" spans="1:9" ht="48" x14ac:dyDescent="0.2">
      <c r="A253" s="19" t="s">
        <v>124</v>
      </c>
      <c r="B253" s="19" t="s">
        <v>125</v>
      </c>
      <c r="C253" s="19" t="s">
        <v>39</v>
      </c>
      <c r="D253" s="19">
        <v>2000</v>
      </c>
      <c r="E253" s="19">
        <v>72.77</v>
      </c>
      <c r="F253" s="20">
        <v>10088484</v>
      </c>
      <c r="G253" s="23">
        <v>45.72</v>
      </c>
      <c r="H253" s="20">
        <v>16055200</v>
      </c>
      <c r="I253" s="20">
        <v>33517000</v>
      </c>
    </row>
    <row r="254" spans="1:9" ht="48" x14ac:dyDescent="0.2">
      <c r="A254" s="19" t="s">
        <v>124</v>
      </c>
      <c r="B254" s="19" t="s">
        <v>125</v>
      </c>
      <c r="C254" s="19" t="s">
        <v>39</v>
      </c>
      <c r="D254" s="19">
        <v>1995</v>
      </c>
      <c r="E254" s="19">
        <v>76.510000000000005</v>
      </c>
      <c r="F254" s="20">
        <v>8928816</v>
      </c>
      <c r="G254" s="23">
        <v>47.92</v>
      </c>
      <c r="H254" s="20">
        <v>14256000</v>
      </c>
      <c r="I254" s="20">
        <v>29700000</v>
      </c>
    </row>
    <row r="255" spans="1:9" ht="32" x14ac:dyDescent="0.2">
      <c r="A255" s="19" t="s">
        <v>126</v>
      </c>
      <c r="B255" s="19" t="s">
        <v>127</v>
      </c>
      <c r="C255" s="19" t="s">
        <v>39</v>
      </c>
      <c r="D255" s="19">
        <v>2013</v>
      </c>
      <c r="E255" s="19">
        <v>66.06</v>
      </c>
      <c r="F255" s="20">
        <v>3044332</v>
      </c>
      <c r="G255" s="23">
        <v>57.72</v>
      </c>
      <c r="H255" s="20">
        <v>3484413</v>
      </c>
      <c r="I255" s="20">
        <v>7154237</v>
      </c>
    </row>
    <row r="256" spans="1:9" ht="32" x14ac:dyDescent="0.2">
      <c r="A256" s="19" t="s">
        <v>126</v>
      </c>
      <c r="B256" s="19" t="s">
        <v>127</v>
      </c>
      <c r="C256" s="19" t="s">
        <v>39</v>
      </c>
      <c r="D256" s="19">
        <v>2007</v>
      </c>
      <c r="E256" s="19">
        <v>84.92</v>
      </c>
      <c r="F256" s="20">
        <v>2974718</v>
      </c>
      <c r="G256" s="23">
        <v>90.97</v>
      </c>
      <c r="H256" s="20">
        <v>2776908</v>
      </c>
      <c r="I256" s="20">
        <v>5701579</v>
      </c>
    </row>
    <row r="257" spans="1:9" ht="32" x14ac:dyDescent="0.2">
      <c r="A257" s="19" t="s">
        <v>126</v>
      </c>
      <c r="B257" s="19" t="s">
        <v>127</v>
      </c>
      <c r="C257" s="19" t="s">
        <v>39</v>
      </c>
      <c r="D257" s="19">
        <v>2002</v>
      </c>
      <c r="E257" s="19">
        <v>67.430000000000007</v>
      </c>
      <c r="F257" s="20">
        <v>2841079</v>
      </c>
      <c r="G257" s="23">
        <v>82.29</v>
      </c>
      <c r="H257" s="20">
        <v>2328329</v>
      </c>
      <c r="I257" s="20">
        <v>5153088</v>
      </c>
    </row>
    <row r="258" spans="1:9" ht="32" x14ac:dyDescent="0.2">
      <c r="A258" s="19" t="s">
        <v>126</v>
      </c>
      <c r="B258" s="19" t="s">
        <v>127</v>
      </c>
      <c r="C258" s="19" t="s">
        <v>39</v>
      </c>
      <c r="D258" s="19">
        <v>1999</v>
      </c>
      <c r="E258" s="19"/>
      <c r="F258" s="20">
        <v>2270000</v>
      </c>
      <c r="G258" s="23"/>
      <c r="H258" s="20">
        <v>2544949</v>
      </c>
      <c r="I258" s="20">
        <v>5018502</v>
      </c>
    </row>
    <row r="259" spans="1:9" ht="32" x14ac:dyDescent="0.2">
      <c r="A259" s="19" t="s">
        <v>126</v>
      </c>
      <c r="B259" s="19" t="s">
        <v>127</v>
      </c>
      <c r="C259" s="19" t="s">
        <v>39</v>
      </c>
      <c r="D259" s="19">
        <v>1994</v>
      </c>
      <c r="E259" s="19">
        <v>65.12</v>
      </c>
      <c r="F259" s="20">
        <v>2000000</v>
      </c>
      <c r="G259" s="23">
        <v>69.08</v>
      </c>
      <c r="H259" s="20">
        <v>1885440</v>
      </c>
      <c r="I259" s="20">
        <v>3928000</v>
      </c>
    </row>
    <row r="260" spans="1:9" ht="32" x14ac:dyDescent="0.2">
      <c r="A260" s="19" t="s">
        <v>126</v>
      </c>
      <c r="B260" s="19" t="s">
        <v>127</v>
      </c>
      <c r="C260" s="19" t="s">
        <v>39</v>
      </c>
      <c r="D260" s="19">
        <v>1990</v>
      </c>
      <c r="E260" s="19"/>
      <c r="F260" s="19"/>
      <c r="G260" s="23">
        <v>75.14</v>
      </c>
      <c r="H260" s="20">
        <v>1730190</v>
      </c>
      <c r="I260" s="20">
        <v>3531000</v>
      </c>
    </row>
    <row r="261" spans="1:9" ht="32" x14ac:dyDescent="0.2">
      <c r="A261" s="19" t="s">
        <v>126</v>
      </c>
      <c r="B261" s="19" t="s">
        <v>127</v>
      </c>
      <c r="C261" s="19" t="s">
        <v>39</v>
      </c>
      <c r="D261" s="19">
        <v>1985</v>
      </c>
      <c r="E261" s="19">
        <v>78.62</v>
      </c>
      <c r="F261" s="20">
        <v>1318979</v>
      </c>
      <c r="G261" s="23">
        <v>69.89</v>
      </c>
      <c r="H261" s="20">
        <v>1483720</v>
      </c>
      <c r="I261" s="20">
        <v>3028000</v>
      </c>
    </row>
    <row r="262" spans="1:9" ht="32" x14ac:dyDescent="0.2">
      <c r="A262" s="19" t="s">
        <v>128</v>
      </c>
      <c r="B262" s="19" t="s">
        <v>129</v>
      </c>
      <c r="C262" s="19" t="s">
        <v>39</v>
      </c>
      <c r="D262" s="19">
        <v>2014</v>
      </c>
      <c r="E262" s="19">
        <v>67.430000000000007</v>
      </c>
      <c r="F262" s="20">
        <v>5308354</v>
      </c>
      <c r="G262" s="23">
        <v>45.39</v>
      </c>
      <c r="H262" s="20">
        <v>7885952</v>
      </c>
      <c r="I262" s="20">
        <v>10937521</v>
      </c>
    </row>
    <row r="263" spans="1:9" ht="32" x14ac:dyDescent="0.2">
      <c r="A263" s="19" t="s">
        <v>128</v>
      </c>
      <c r="B263" s="19" t="s">
        <v>129</v>
      </c>
      <c r="C263" s="19" t="s">
        <v>39</v>
      </c>
      <c r="D263" s="19">
        <v>2011</v>
      </c>
      <c r="E263" s="19">
        <v>86.4</v>
      </c>
      <c r="F263" s="20">
        <v>4123602</v>
      </c>
      <c r="G263" s="23">
        <v>44.57</v>
      </c>
      <c r="H263" s="20">
        <v>7993924</v>
      </c>
      <c r="I263" s="20">
        <v>10606714</v>
      </c>
    </row>
    <row r="264" spans="1:9" ht="32" x14ac:dyDescent="0.2">
      <c r="A264" s="19" t="s">
        <v>128</v>
      </c>
      <c r="B264" s="19" t="s">
        <v>129</v>
      </c>
      <c r="C264" s="19" t="s">
        <v>39</v>
      </c>
      <c r="D264" s="19">
        <v>2009</v>
      </c>
      <c r="E264" s="19">
        <v>89.4</v>
      </c>
      <c r="F264" s="20">
        <v>4974707</v>
      </c>
      <c r="G264" s="23">
        <v>60.87</v>
      </c>
      <c r="H264" s="20">
        <v>7306000</v>
      </c>
      <c r="I264" s="20">
        <v>10486339</v>
      </c>
    </row>
    <row r="265" spans="1:9" ht="32" x14ac:dyDescent="0.2">
      <c r="A265" s="19" t="s">
        <v>128</v>
      </c>
      <c r="B265" s="19" t="s">
        <v>129</v>
      </c>
      <c r="C265" s="19" t="s">
        <v>39</v>
      </c>
      <c r="D265" s="19">
        <v>2004</v>
      </c>
      <c r="E265" s="19">
        <v>86.41</v>
      </c>
      <c r="F265" s="20">
        <v>4877905</v>
      </c>
      <c r="G265" s="23">
        <v>64.2</v>
      </c>
      <c r="H265" s="20">
        <v>6565677</v>
      </c>
      <c r="I265" s="20">
        <v>9974722</v>
      </c>
    </row>
    <row r="266" spans="1:9" ht="32" x14ac:dyDescent="0.2">
      <c r="A266" s="19" t="s">
        <v>128</v>
      </c>
      <c r="B266" s="19" t="s">
        <v>129</v>
      </c>
      <c r="C266" s="19" t="s">
        <v>39</v>
      </c>
      <c r="D266" s="19">
        <v>1999</v>
      </c>
      <c r="E266" s="19">
        <v>91.51</v>
      </c>
      <c r="F266" s="20">
        <v>3387542</v>
      </c>
      <c r="G266" s="23">
        <v>55.72</v>
      </c>
      <c r="H266" s="20">
        <v>5563704</v>
      </c>
      <c r="I266" s="20">
        <v>9466018</v>
      </c>
    </row>
    <row r="267" spans="1:9" ht="32" x14ac:dyDescent="0.2">
      <c r="A267" s="19" t="s">
        <v>128</v>
      </c>
      <c r="B267" s="19" t="s">
        <v>129</v>
      </c>
      <c r="C267" s="19" t="s">
        <v>39</v>
      </c>
      <c r="D267" s="19">
        <v>1994</v>
      </c>
      <c r="E267" s="19">
        <v>95.47</v>
      </c>
      <c r="F267" s="20">
        <v>2976366</v>
      </c>
      <c r="G267" s="23">
        <v>60.26</v>
      </c>
      <c r="H267" s="20">
        <v>4715820</v>
      </c>
      <c r="I267" s="20">
        <v>8733000</v>
      </c>
    </row>
    <row r="268" spans="1:9" ht="32" x14ac:dyDescent="0.2">
      <c r="A268" s="19" t="s">
        <v>128</v>
      </c>
      <c r="B268" s="19" t="s">
        <v>129</v>
      </c>
      <c r="C268" s="19" t="s">
        <v>39</v>
      </c>
      <c r="D268" s="19">
        <v>1989</v>
      </c>
      <c r="E268" s="19">
        <v>76.47</v>
      </c>
      <c r="F268" s="20">
        <v>2711925</v>
      </c>
      <c r="G268" s="23">
        <v>50.42</v>
      </c>
      <c r="H268" s="20">
        <v>4113200</v>
      </c>
      <c r="I268" s="20">
        <v>7910000</v>
      </c>
    </row>
    <row r="269" spans="1:9" ht="32" x14ac:dyDescent="0.2">
      <c r="A269" s="19" t="s">
        <v>128</v>
      </c>
      <c r="B269" s="19" t="s">
        <v>129</v>
      </c>
      <c r="C269" s="19" t="s">
        <v>39</v>
      </c>
      <c r="D269" s="19">
        <v>1986</v>
      </c>
      <c r="E269" s="19">
        <v>82.94</v>
      </c>
      <c r="F269" s="20">
        <v>2622482</v>
      </c>
      <c r="G269" s="23">
        <v>59.46</v>
      </c>
      <c r="H269" s="20">
        <v>3657850</v>
      </c>
      <c r="I269" s="20">
        <v>7465000</v>
      </c>
    </row>
    <row r="270" spans="1:9" ht="32" x14ac:dyDescent="0.2">
      <c r="A270" s="19" t="s">
        <v>128</v>
      </c>
      <c r="B270" s="19" t="s">
        <v>129</v>
      </c>
      <c r="C270" s="19" t="s">
        <v>39</v>
      </c>
      <c r="D270" s="19">
        <v>1981</v>
      </c>
      <c r="E270" s="19">
        <v>84.54</v>
      </c>
      <c r="F270" s="20">
        <v>2321031</v>
      </c>
      <c r="G270" s="23">
        <v>63.59</v>
      </c>
      <c r="H270" s="20">
        <v>3085550</v>
      </c>
      <c r="I270" s="20">
        <v>6565000</v>
      </c>
    </row>
    <row r="271" spans="1:9" ht="32" x14ac:dyDescent="0.2">
      <c r="A271" s="19" t="s">
        <v>19</v>
      </c>
      <c r="B271" s="19" t="s">
        <v>130</v>
      </c>
      <c r="C271" s="19" t="s">
        <v>39</v>
      </c>
      <c r="D271" s="19">
        <v>2011</v>
      </c>
      <c r="E271" s="19">
        <v>59.29</v>
      </c>
      <c r="F271" s="20">
        <v>13954129</v>
      </c>
      <c r="G271" s="23">
        <v>55.32</v>
      </c>
      <c r="H271" s="20">
        <v>14954435</v>
      </c>
      <c r="I271" s="20">
        <v>34612250</v>
      </c>
    </row>
    <row r="272" spans="1:9" ht="32" x14ac:dyDescent="0.2">
      <c r="A272" s="19" t="s">
        <v>19</v>
      </c>
      <c r="B272" s="19" t="s">
        <v>130</v>
      </c>
      <c r="C272" s="19" t="s">
        <v>39</v>
      </c>
      <c r="D272" s="19">
        <v>2006</v>
      </c>
      <c r="E272" s="19">
        <v>68</v>
      </c>
      <c r="F272" s="20">
        <v>10450788</v>
      </c>
      <c r="G272" s="23">
        <v>60.12</v>
      </c>
      <c r="H272" s="20">
        <v>11820000</v>
      </c>
      <c r="I272" s="20">
        <v>27269482</v>
      </c>
    </row>
    <row r="273" spans="1:9" ht="32" x14ac:dyDescent="0.2">
      <c r="A273" s="19" t="s">
        <v>19</v>
      </c>
      <c r="B273" s="19" t="s">
        <v>130</v>
      </c>
      <c r="C273" s="19" t="s">
        <v>39</v>
      </c>
      <c r="D273" s="19">
        <v>2001</v>
      </c>
      <c r="E273" s="19">
        <v>70.31</v>
      </c>
      <c r="F273" s="20">
        <v>10775836</v>
      </c>
      <c r="G273" s="23">
        <v>74.23</v>
      </c>
      <c r="H273" s="20">
        <v>10206461</v>
      </c>
      <c r="I273" s="20">
        <v>22070329</v>
      </c>
    </row>
    <row r="274" spans="1:9" ht="32" x14ac:dyDescent="0.2">
      <c r="A274" s="19" t="s">
        <v>19</v>
      </c>
      <c r="B274" s="19" t="s">
        <v>130</v>
      </c>
      <c r="C274" s="19" t="s">
        <v>39</v>
      </c>
      <c r="D274" s="19">
        <v>1996</v>
      </c>
      <c r="E274" s="19">
        <v>59.3</v>
      </c>
      <c r="F274" s="20">
        <v>8477320</v>
      </c>
      <c r="G274" s="23">
        <v>50.91</v>
      </c>
      <c r="H274" s="20">
        <v>9875250</v>
      </c>
      <c r="I274" s="20">
        <v>21945000</v>
      </c>
    </row>
    <row r="275" spans="1:9" ht="32" x14ac:dyDescent="0.2">
      <c r="A275" s="19" t="s">
        <v>19</v>
      </c>
      <c r="B275" s="19" t="s">
        <v>130</v>
      </c>
      <c r="C275" s="19" t="s">
        <v>39</v>
      </c>
      <c r="D275" s="19">
        <v>1980</v>
      </c>
      <c r="E275" s="19">
        <v>85.3</v>
      </c>
      <c r="F275" s="20">
        <v>4899146</v>
      </c>
      <c r="G275" s="23">
        <v>68.94</v>
      </c>
      <c r="H275" s="20">
        <v>6062340</v>
      </c>
      <c r="I275" s="20">
        <v>13179000</v>
      </c>
    </row>
    <row r="276" spans="1:9" ht="32" x14ac:dyDescent="0.2">
      <c r="A276" s="19" t="s">
        <v>19</v>
      </c>
      <c r="B276" s="19" t="s">
        <v>130</v>
      </c>
      <c r="C276" s="19" t="s">
        <v>39</v>
      </c>
      <c r="D276" s="19">
        <v>1962</v>
      </c>
      <c r="E276" s="19">
        <v>67.760000000000005</v>
      </c>
      <c r="F276" s="20">
        <v>1553233</v>
      </c>
      <c r="G276" s="23">
        <v>31.92</v>
      </c>
      <c r="H276" s="20">
        <v>3297520</v>
      </c>
      <c r="I276" s="20">
        <v>7016000</v>
      </c>
    </row>
    <row r="277" spans="1:9" ht="32" x14ac:dyDescent="0.2">
      <c r="A277" s="19" t="s">
        <v>131</v>
      </c>
      <c r="B277" s="19" t="s">
        <v>132</v>
      </c>
      <c r="C277" s="19" t="s">
        <v>39</v>
      </c>
      <c r="D277" s="19" t="s">
        <v>67</v>
      </c>
      <c r="E277" s="19"/>
      <c r="F277" s="19"/>
      <c r="G277" s="23"/>
      <c r="H277" s="19"/>
      <c r="I277" s="19"/>
    </row>
    <row r="278" spans="1:9" ht="32" x14ac:dyDescent="0.2">
      <c r="A278" s="19" t="s">
        <v>20</v>
      </c>
      <c r="B278" s="19" t="s">
        <v>133</v>
      </c>
      <c r="C278" s="19" t="s">
        <v>39</v>
      </c>
      <c r="D278" s="19">
        <v>2011</v>
      </c>
      <c r="E278" s="19">
        <v>53.65</v>
      </c>
      <c r="F278" s="20">
        <v>5167154</v>
      </c>
      <c r="G278" s="23">
        <v>42.25</v>
      </c>
      <c r="H278" s="20">
        <v>6561053</v>
      </c>
      <c r="I278" s="20">
        <v>13888101</v>
      </c>
    </row>
    <row r="279" spans="1:9" ht="32" x14ac:dyDescent="0.2">
      <c r="A279" s="19" t="s">
        <v>20</v>
      </c>
      <c r="B279" s="19" t="s">
        <v>133</v>
      </c>
      <c r="C279" s="19" t="s">
        <v>39</v>
      </c>
      <c r="D279" s="19">
        <v>2006</v>
      </c>
      <c r="E279" s="19">
        <v>70.739999999999995</v>
      </c>
      <c r="F279" s="20">
        <v>3941235</v>
      </c>
      <c r="G279" s="23">
        <v>55.74</v>
      </c>
      <c r="H279" s="20">
        <v>5002483</v>
      </c>
      <c r="I279" s="20">
        <v>11502010</v>
      </c>
    </row>
    <row r="280" spans="1:9" ht="32" x14ac:dyDescent="0.2">
      <c r="A280" s="19" t="s">
        <v>20</v>
      </c>
      <c r="B280" s="19" t="s">
        <v>133</v>
      </c>
      <c r="C280" s="19" t="s">
        <v>39</v>
      </c>
      <c r="D280" s="19">
        <v>2001</v>
      </c>
      <c r="E280" s="19">
        <v>68.55</v>
      </c>
      <c r="F280" s="20">
        <v>2604761</v>
      </c>
      <c r="G280" s="23">
        <v>35.46</v>
      </c>
      <c r="H280" s="20">
        <v>5035404</v>
      </c>
      <c r="I280" s="20">
        <v>10646096</v>
      </c>
    </row>
    <row r="281" spans="1:9" ht="32" x14ac:dyDescent="0.2">
      <c r="A281" s="19" t="s">
        <v>20</v>
      </c>
      <c r="B281" s="19" t="s">
        <v>133</v>
      </c>
      <c r="C281" s="19" t="s">
        <v>39</v>
      </c>
      <c r="D281" s="19">
        <v>1996</v>
      </c>
      <c r="E281" s="19">
        <v>78.489999999999995</v>
      </c>
      <c r="F281" s="20">
        <v>2267382</v>
      </c>
      <c r="G281" s="23">
        <v>39.83</v>
      </c>
      <c r="H281" s="20">
        <v>4467520</v>
      </c>
      <c r="I281" s="20">
        <v>9712000</v>
      </c>
    </row>
    <row r="282" spans="1:9" ht="32" x14ac:dyDescent="0.2">
      <c r="A282" s="19" t="s">
        <v>20</v>
      </c>
      <c r="B282" s="19" t="s">
        <v>133</v>
      </c>
      <c r="C282" s="19" t="s">
        <v>39</v>
      </c>
      <c r="D282" s="19">
        <v>1991</v>
      </c>
      <c r="E282" s="19">
        <v>44.44</v>
      </c>
      <c r="F282" s="20">
        <v>2981895</v>
      </c>
      <c r="G282" s="23">
        <v>34.24</v>
      </c>
      <c r="H282" s="20">
        <v>3869520</v>
      </c>
      <c r="I282" s="20">
        <v>8412000</v>
      </c>
    </row>
    <row r="283" spans="1:9" ht="32" x14ac:dyDescent="0.2">
      <c r="A283" s="19" t="s">
        <v>20</v>
      </c>
      <c r="B283" s="19" t="s">
        <v>133</v>
      </c>
      <c r="C283" s="19" t="s">
        <v>39</v>
      </c>
      <c r="D283" s="19">
        <v>1968</v>
      </c>
      <c r="E283" s="19">
        <v>82.47</v>
      </c>
      <c r="F283" s="20">
        <v>1166637</v>
      </c>
      <c r="G283" s="23">
        <v>49.99</v>
      </c>
      <c r="H283" s="20">
        <v>1924800</v>
      </c>
      <c r="I283" s="20">
        <v>4010000</v>
      </c>
    </row>
    <row r="284" spans="1:9" ht="32" x14ac:dyDescent="0.2">
      <c r="A284" s="19" t="s">
        <v>21</v>
      </c>
      <c r="B284" s="19" t="s">
        <v>134</v>
      </c>
      <c r="C284" s="19" t="s">
        <v>39</v>
      </c>
      <c r="D284" s="19">
        <v>2013</v>
      </c>
      <c r="E284" s="19"/>
      <c r="F284" s="20">
        <v>6400000</v>
      </c>
      <c r="G284" s="23"/>
      <c r="H284" s="20">
        <v>5696780</v>
      </c>
      <c r="I284" s="20">
        <v>13182908</v>
      </c>
    </row>
    <row r="285" spans="1:9" ht="32" x14ac:dyDescent="0.2">
      <c r="A285" s="19" t="s">
        <v>21</v>
      </c>
      <c r="B285" s="19" t="s">
        <v>134</v>
      </c>
      <c r="C285" s="19" t="s">
        <v>39</v>
      </c>
      <c r="D285" s="19">
        <v>2008</v>
      </c>
      <c r="E285" s="19">
        <v>40.81</v>
      </c>
      <c r="F285" s="20">
        <v>5934768</v>
      </c>
      <c r="G285" s="23">
        <v>45.53</v>
      </c>
      <c r="H285" s="20">
        <v>5320015</v>
      </c>
      <c r="I285" s="20">
        <v>12311143</v>
      </c>
    </row>
    <row r="286" spans="1:9" ht="32" x14ac:dyDescent="0.2">
      <c r="A286" s="19" t="s">
        <v>21</v>
      </c>
      <c r="B286" s="19" t="s">
        <v>134</v>
      </c>
      <c r="C286" s="19" t="s">
        <v>39</v>
      </c>
      <c r="D286" s="19">
        <v>2005</v>
      </c>
      <c r="E286" s="19">
        <v>47.66</v>
      </c>
      <c r="F286" s="20">
        <v>5658624</v>
      </c>
      <c r="G286" s="23">
        <v>48.66</v>
      </c>
      <c r="H286" s="20">
        <v>5541976</v>
      </c>
      <c r="I286" s="20">
        <v>12746990</v>
      </c>
    </row>
    <row r="287" spans="1:9" ht="32" x14ac:dyDescent="0.2">
      <c r="A287" s="19" t="s">
        <v>21</v>
      </c>
      <c r="B287" s="19" t="s">
        <v>134</v>
      </c>
      <c r="C287" s="19" t="s">
        <v>39</v>
      </c>
      <c r="D287" s="19">
        <v>2000</v>
      </c>
      <c r="E287" s="19">
        <v>48.33</v>
      </c>
      <c r="F287" s="20">
        <v>5288804</v>
      </c>
      <c r="G287" s="23">
        <v>43.46</v>
      </c>
      <c r="H287" s="20">
        <v>5881430</v>
      </c>
      <c r="I287" s="20">
        <v>11820025</v>
      </c>
    </row>
    <row r="288" spans="1:9" ht="32" x14ac:dyDescent="0.2">
      <c r="A288" s="19" t="s">
        <v>21</v>
      </c>
      <c r="B288" s="19" t="s">
        <v>134</v>
      </c>
      <c r="C288" s="19" t="s">
        <v>39</v>
      </c>
      <c r="D288" s="19">
        <v>1995</v>
      </c>
      <c r="E288" s="19">
        <v>30.81</v>
      </c>
      <c r="F288" s="20">
        <v>4822289</v>
      </c>
      <c r="G288" s="23">
        <v>25.98</v>
      </c>
      <c r="H288" s="20">
        <v>5718500</v>
      </c>
      <c r="I288" s="20">
        <v>11437000</v>
      </c>
    </row>
    <row r="289" spans="1:9" ht="32" x14ac:dyDescent="0.2">
      <c r="A289" s="19" t="s">
        <v>21</v>
      </c>
      <c r="B289" s="19" t="s">
        <v>134</v>
      </c>
      <c r="C289" s="19" t="s">
        <v>39</v>
      </c>
      <c r="D289" s="19">
        <v>1990</v>
      </c>
      <c r="E289" s="19"/>
      <c r="F289" s="19"/>
      <c r="G289" s="23">
        <v>48.69</v>
      </c>
      <c r="H289" s="20">
        <v>4590810</v>
      </c>
      <c r="I289" s="20">
        <v>9369000</v>
      </c>
    </row>
    <row r="290" spans="1:9" ht="32" x14ac:dyDescent="0.2">
      <c r="A290" s="19" t="s">
        <v>21</v>
      </c>
      <c r="B290" s="19" t="s">
        <v>134</v>
      </c>
      <c r="C290" s="19" t="s">
        <v>39</v>
      </c>
      <c r="D290" s="19">
        <v>1985</v>
      </c>
      <c r="E290" s="19"/>
      <c r="F290" s="19"/>
      <c r="G290" s="23">
        <v>75.47</v>
      </c>
      <c r="H290" s="20">
        <v>3938130</v>
      </c>
      <c r="I290" s="20">
        <v>8379000</v>
      </c>
    </row>
    <row r="291" spans="1:9" ht="32" x14ac:dyDescent="0.2">
      <c r="A291" s="19" t="s">
        <v>21</v>
      </c>
      <c r="B291" s="19" t="s">
        <v>134</v>
      </c>
      <c r="C291" s="19" t="s">
        <v>39</v>
      </c>
      <c r="D291" s="19">
        <v>1980</v>
      </c>
      <c r="E291" s="19"/>
      <c r="F291" s="19"/>
      <c r="G291" s="23">
        <v>84.1</v>
      </c>
      <c r="H291" s="20">
        <v>3213000</v>
      </c>
      <c r="I291" s="20">
        <v>7140000</v>
      </c>
    </row>
    <row r="292" spans="1:9" ht="32" x14ac:dyDescent="0.2">
      <c r="A292" s="19" t="s">
        <v>21</v>
      </c>
      <c r="B292" s="19" t="s">
        <v>134</v>
      </c>
      <c r="C292" s="19" t="s">
        <v>39</v>
      </c>
      <c r="D292" s="19">
        <v>1979</v>
      </c>
      <c r="E292" s="19">
        <v>63.89</v>
      </c>
      <c r="F292" s="20">
        <v>2900000</v>
      </c>
      <c r="G292" s="23">
        <v>59.41</v>
      </c>
      <c r="H292" s="20">
        <v>3118500</v>
      </c>
      <c r="I292" s="20">
        <v>6930000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3"/>
  <sheetViews>
    <sheetView zoomScale="102" workbookViewId="0">
      <selection activeCell="M3" sqref="M3"/>
    </sheetView>
  </sheetViews>
  <sheetFormatPr baseColWidth="10" defaultRowHeight="16" x14ac:dyDescent="0.2"/>
  <cols>
    <col min="1" max="1" width="12" customWidth="1"/>
    <col min="4" max="6" width="11" bestFit="1" customWidth="1"/>
    <col min="7" max="7" width="11" style="13" bestFit="1" customWidth="1"/>
    <col min="8" max="8" width="11" bestFit="1" customWidth="1"/>
    <col min="9" max="9" width="11.1640625" bestFit="1" customWidth="1"/>
  </cols>
  <sheetData>
    <row r="1" spans="1:13" ht="30" x14ac:dyDescent="0.2">
      <c r="A1" s="3" t="s">
        <v>28</v>
      </c>
      <c r="B1" s="3" t="s">
        <v>29</v>
      </c>
      <c r="C1" s="3" t="s">
        <v>30</v>
      </c>
      <c r="D1" s="3" t="s">
        <v>31</v>
      </c>
      <c r="E1" s="3" t="s">
        <v>32</v>
      </c>
      <c r="F1" s="3" t="s">
        <v>33</v>
      </c>
      <c r="G1" s="14" t="s">
        <v>34</v>
      </c>
      <c r="H1" s="3" t="s">
        <v>35</v>
      </c>
      <c r="I1" s="3" t="s">
        <v>36</v>
      </c>
    </row>
    <row r="2" spans="1:13" s="8" customFormat="1" x14ac:dyDescent="0.2">
      <c r="A2" s="8" t="s">
        <v>154</v>
      </c>
      <c r="B2" s="8" t="s">
        <v>38</v>
      </c>
      <c r="C2" s="8" t="s">
        <v>26</v>
      </c>
      <c r="D2" s="8">
        <v>2014</v>
      </c>
      <c r="E2" s="9">
        <v>0.49419999999999997</v>
      </c>
      <c r="F2" s="7">
        <v>22880678</v>
      </c>
      <c r="G2" s="15">
        <v>0.43569999999999998</v>
      </c>
      <c r="H2" s="7">
        <v>25951372</v>
      </c>
      <c r="I2" s="7">
        <v>38813722</v>
      </c>
      <c r="M2" s="1" t="s">
        <v>156</v>
      </c>
    </row>
    <row r="3" spans="1:13" x14ac:dyDescent="0.2">
      <c r="A3" t="s">
        <v>154</v>
      </c>
      <c r="B3" t="s">
        <v>38</v>
      </c>
      <c r="C3" t="s">
        <v>26</v>
      </c>
      <c r="D3">
        <v>2009</v>
      </c>
      <c r="E3" s="5">
        <v>0.74560000000000004</v>
      </c>
      <c r="F3" s="6">
        <v>20595683</v>
      </c>
      <c r="G3" s="16">
        <v>0.65859999999999996</v>
      </c>
      <c r="H3" s="6">
        <v>23315450</v>
      </c>
      <c r="I3" s="7">
        <v>34178188</v>
      </c>
      <c r="M3" t="s">
        <v>1</v>
      </c>
    </row>
    <row r="4" spans="1:13" x14ac:dyDescent="0.2">
      <c r="A4" t="s">
        <v>154</v>
      </c>
      <c r="B4" t="s">
        <v>38</v>
      </c>
      <c r="C4" t="s">
        <v>26</v>
      </c>
      <c r="D4">
        <v>2004</v>
      </c>
      <c r="E4" s="5">
        <v>0.58069999999999999</v>
      </c>
      <c r="F4" s="6">
        <v>18097225</v>
      </c>
      <c r="G4" s="16">
        <v>0.53600000000000003</v>
      </c>
      <c r="H4" s="6">
        <v>19605085</v>
      </c>
      <c r="I4" s="6">
        <v>32818500</v>
      </c>
      <c r="M4" t="s">
        <v>159</v>
      </c>
    </row>
    <row r="5" spans="1:13" x14ac:dyDescent="0.2">
      <c r="A5" t="s">
        <v>154</v>
      </c>
      <c r="B5" t="s">
        <v>38</v>
      </c>
      <c r="C5" t="s">
        <v>26</v>
      </c>
      <c r="D5">
        <v>1999</v>
      </c>
      <c r="E5" s="5">
        <v>0.60909999999999997</v>
      </c>
      <c r="F5" s="6">
        <v>17488757</v>
      </c>
      <c r="G5" s="16">
        <v>0.63770000000000004</v>
      </c>
      <c r="H5" s="6">
        <v>16705217</v>
      </c>
      <c r="I5" s="6">
        <v>30932382</v>
      </c>
      <c r="M5" t="s">
        <v>68</v>
      </c>
    </row>
    <row r="6" spans="1:13" x14ac:dyDescent="0.2">
      <c r="A6" t="s">
        <v>154</v>
      </c>
      <c r="B6" t="s">
        <v>38</v>
      </c>
      <c r="C6" t="s">
        <v>26</v>
      </c>
      <c r="D6">
        <v>1995</v>
      </c>
      <c r="E6" s="5">
        <v>0.75690000000000002</v>
      </c>
      <c r="F6" s="6">
        <v>5969904</v>
      </c>
      <c r="G6" s="16">
        <v>0.80100000000000005</v>
      </c>
      <c r="H6" s="6">
        <v>15090300</v>
      </c>
      <c r="I6" s="6">
        <v>25533000</v>
      </c>
      <c r="M6" t="s">
        <v>160</v>
      </c>
    </row>
    <row r="7" spans="1:13" x14ac:dyDescent="0.2">
      <c r="A7" s="8" t="s">
        <v>22</v>
      </c>
      <c r="B7" s="8" t="s">
        <v>40</v>
      </c>
      <c r="C7" s="8" t="s">
        <v>26</v>
      </c>
      <c r="D7" s="8">
        <v>1992</v>
      </c>
      <c r="E7" s="9">
        <v>0.90369999999999995</v>
      </c>
      <c r="F7" s="7">
        <v>4828626</v>
      </c>
      <c r="G7" s="15">
        <v>0.87509999999999999</v>
      </c>
      <c r="H7" s="7">
        <v>4986230</v>
      </c>
      <c r="I7" s="7">
        <v>10609000</v>
      </c>
      <c r="M7" t="s">
        <v>161</v>
      </c>
    </row>
    <row r="8" spans="1:13" x14ac:dyDescent="0.2">
      <c r="A8" s="8" t="s">
        <v>0</v>
      </c>
      <c r="B8" s="8" t="s">
        <v>41</v>
      </c>
      <c r="C8" s="8" t="s">
        <v>26</v>
      </c>
      <c r="D8" s="8">
        <v>2016</v>
      </c>
      <c r="E8" s="9">
        <v>0.6613</v>
      </c>
      <c r="F8" s="7">
        <v>4746348</v>
      </c>
      <c r="G8" s="15">
        <v>0.58350000000000002</v>
      </c>
      <c r="H8" s="7">
        <v>5378554</v>
      </c>
      <c r="I8" s="7">
        <v>10741458</v>
      </c>
      <c r="M8" t="s">
        <v>89</v>
      </c>
    </row>
    <row r="9" spans="1:13" x14ac:dyDescent="0.2">
      <c r="A9" s="8" t="s">
        <v>0</v>
      </c>
      <c r="B9" s="8" t="s">
        <v>41</v>
      </c>
      <c r="C9" s="8" t="s">
        <v>26</v>
      </c>
      <c r="D9" s="8">
        <v>2011</v>
      </c>
      <c r="E9" s="9">
        <v>0.84819999999999995</v>
      </c>
      <c r="F9" s="7">
        <v>3668558</v>
      </c>
      <c r="G9" s="15">
        <v>0.68389999999999995</v>
      </c>
      <c r="H9" s="7">
        <v>4550388</v>
      </c>
      <c r="I9" s="7">
        <v>9325032</v>
      </c>
      <c r="M9" t="s">
        <v>93</v>
      </c>
    </row>
    <row r="10" spans="1:13" x14ac:dyDescent="0.2">
      <c r="A10" s="8" t="s">
        <v>0</v>
      </c>
      <c r="B10" s="8" t="s">
        <v>41</v>
      </c>
      <c r="C10" s="8" t="s">
        <v>26</v>
      </c>
      <c r="D10" s="8">
        <v>2006</v>
      </c>
      <c r="E10" s="9">
        <v>0.69540000000000002</v>
      </c>
      <c r="F10" s="7">
        <v>3919550</v>
      </c>
      <c r="G10" s="15">
        <v>0.74229999999999996</v>
      </c>
      <c r="H10" s="7">
        <v>3671785</v>
      </c>
      <c r="I10" s="7">
        <v>7862944</v>
      </c>
      <c r="M10" t="s">
        <v>164</v>
      </c>
    </row>
    <row r="11" spans="1:13" x14ac:dyDescent="0.2">
      <c r="A11" s="8" t="s">
        <v>0</v>
      </c>
      <c r="B11" s="8" t="s">
        <v>41</v>
      </c>
      <c r="C11" s="8" t="s">
        <v>26</v>
      </c>
      <c r="D11" s="8">
        <v>2001</v>
      </c>
      <c r="E11" s="9">
        <v>0.54169999999999996</v>
      </c>
      <c r="F11" s="7">
        <v>3152365</v>
      </c>
      <c r="G11" s="15">
        <v>0.55349999999999999</v>
      </c>
      <c r="H11" s="7">
        <v>3085115</v>
      </c>
      <c r="I11" s="7">
        <v>6395919</v>
      </c>
      <c r="M11" t="s">
        <v>17</v>
      </c>
    </row>
    <row r="12" spans="1:13" x14ac:dyDescent="0.2">
      <c r="A12" s="8" t="s">
        <v>0</v>
      </c>
      <c r="B12" s="8" t="s">
        <v>41</v>
      </c>
      <c r="C12" s="8" t="s">
        <v>26</v>
      </c>
      <c r="D12" s="8">
        <v>1996</v>
      </c>
      <c r="E12" s="9">
        <v>0.77600000000000002</v>
      </c>
      <c r="F12" s="7">
        <v>2524262</v>
      </c>
      <c r="G12" s="15">
        <v>0.72899999999999998</v>
      </c>
      <c r="H12" s="7">
        <v>2686990</v>
      </c>
      <c r="I12" s="7">
        <v>5717000</v>
      </c>
      <c r="M12" t="s">
        <v>122</v>
      </c>
    </row>
    <row r="13" spans="1:13" x14ac:dyDescent="0.2">
      <c r="A13" s="8" t="s">
        <v>0</v>
      </c>
      <c r="B13" s="8" t="s">
        <v>41</v>
      </c>
      <c r="C13" s="8" t="s">
        <v>26</v>
      </c>
      <c r="D13" s="8">
        <v>1991</v>
      </c>
      <c r="E13" s="9">
        <v>0.64070000000000005</v>
      </c>
      <c r="F13" s="7">
        <v>1315123</v>
      </c>
      <c r="G13" s="15">
        <v>0.57230000000000003</v>
      </c>
      <c r="H13" s="7">
        <v>2297830</v>
      </c>
      <c r="I13" s="7">
        <v>4889000</v>
      </c>
    </row>
    <row r="14" spans="1:13" x14ac:dyDescent="0.2">
      <c r="A14" s="8" t="s">
        <v>43</v>
      </c>
      <c r="B14" s="8" t="s">
        <v>44</v>
      </c>
      <c r="C14" s="8" t="s">
        <v>26</v>
      </c>
      <c r="D14" s="8">
        <v>2015</v>
      </c>
      <c r="E14" s="9">
        <v>0.6</v>
      </c>
      <c r="F14" s="7">
        <v>5517015</v>
      </c>
      <c r="G14" s="15">
        <v>0.36370000000000002</v>
      </c>
      <c r="H14" s="7">
        <v>9100031</v>
      </c>
      <c r="I14" s="7">
        <v>18931686</v>
      </c>
    </row>
    <row r="15" spans="1:13" x14ac:dyDescent="0.2">
      <c r="A15" s="8" t="s">
        <v>43</v>
      </c>
      <c r="B15" s="8" t="s">
        <v>44</v>
      </c>
      <c r="C15" s="8" t="s">
        <v>26</v>
      </c>
      <c r="D15" s="8">
        <v>2010</v>
      </c>
      <c r="E15" s="9">
        <v>0.54820000000000002</v>
      </c>
      <c r="F15" s="7">
        <v>3234555</v>
      </c>
      <c r="G15" s="15">
        <v>0.23</v>
      </c>
      <c r="H15" s="7">
        <v>7707700</v>
      </c>
      <c r="I15" s="7">
        <v>16241811</v>
      </c>
    </row>
    <row r="16" spans="1:13" x14ac:dyDescent="0.2">
      <c r="A16" s="8" t="s">
        <v>43</v>
      </c>
      <c r="B16" s="8" t="s">
        <v>44</v>
      </c>
      <c r="C16" s="8" t="s">
        <v>26</v>
      </c>
      <c r="D16" s="8">
        <v>2005</v>
      </c>
      <c r="E16" s="9">
        <v>0.5766</v>
      </c>
      <c r="F16" s="7">
        <v>3924328</v>
      </c>
      <c r="G16" s="15">
        <v>0.36399999999999999</v>
      </c>
      <c r="H16" s="7">
        <v>6216114</v>
      </c>
      <c r="I16" s="7">
        <v>13925313</v>
      </c>
    </row>
    <row r="17" spans="1:9" x14ac:dyDescent="0.2">
      <c r="A17" s="8" t="s">
        <v>43</v>
      </c>
      <c r="B17" s="8" t="s">
        <v>44</v>
      </c>
      <c r="C17" s="8" t="s">
        <v>26</v>
      </c>
      <c r="D17" s="8">
        <v>1998</v>
      </c>
      <c r="E17" s="9">
        <v>0.56079999999999997</v>
      </c>
      <c r="F17" s="7">
        <v>4210234</v>
      </c>
      <c r="G17" s="15">
        <v>0.46920000000000001</v>
      </c>
      <c r="H17" s="7">
        <v>5032586</v>
      </c>
      <c r="I17" s="7">
        <v>11123673</v>
      </c>
    </row>
    <row r="18" spans="1:9" x14ac:dyDescent="0.2">
      <c r="A18" s="8" t="s">
        <v>43</v>
      </c>
      <c r="B18" s="8" t="s">
        <v>44</v>
      </c>
      <c r="C18" s="8" t="s">
        <v>26</v>
      </c>
      <c r="D18" s="8">
        <v>1991</v>
      </c>
      <c r="E18" s="9">
        <v>0.35249999999999998</v>
      </c>
      <c r="F18" s="7">
        <v>3564501</v>
      </c>
      <c r="G18" s="15">
        <v>0.27339999999999998</v>
      </c>
      <c r="H18" s="7">
        <v>4595500</v>
      </c>
      <c r="I18" s="7">
        <v>9191000</v>
      </c>
    </row>
    <row r="19" spans="1:9" x14ac:dyDescent="0.2">
      <c r="A19" s="8" t="s">
        <v>45</v>
      </c>
      <c r="B19" s="8" t="s">
        <v>46</v>
      </c>
      <c r="C19" s="8" t="s">
        <v>26</v>
      </c>
      <c r="D19" s="8">
        <v>2015</v>
      </c>
      <c r="E19" s="8">
        <v>73.44</v>
      </c>
      <c r="F19" s="7">
        <v>3848119</v>
      </c>
      <c r="G19" s="15">
        <v>0.5494</v>
      </c>
      <c r="H19" s="7">
        <v>5143633</v>
      </c>
      <c r="I19" s="7">
        <v>10742276</v>
      </c>
    </row>
    <row r="20" spans="1:9" x14ac:dyDescent="0.2">
      <c r="A20" s="8" t="s">
        <v>45</v>
      </c>
      <c r="B20" s="8" t="s">
        <v>46</v>
      </c>
      <c r="C20" s="8" t="s">
        <v>26</v>
      </c>
      <c r="D20" s="8">
        <v>2010</v>
      </c>
      <c r="E20" s="8">
        <v>76.98</v>
      </c>
      <c r="F20" s="7">
        <v>3553372</v>
      </c>
      <c r="G20" s="15">
        <v>0.58689999999999998</v>
      </c>
      <c r="H20" s="7">
        <v>4660761</v>
      </c>
      <c r="I20" s="7">
        <v>9863117</v>
      </c>
    </row>
    <row r="21" spans="1:9" x14ac:dyDescent="0.2">
      <c r="A21" s="8" t="s">
        <v>45</v>
      </c>
      <c r="B21" s="8" t="s">
        <v>46</v>
      </c>
      <c r="C21" s="8" t="s">
        <v>26</v>
      </c>
      <c r="D21" s="8">
        <v>1993</v>
      </c>
      <c r="E21" s="8">
        <v>97.31</v>
      </c>
      <c r="F21" s="7">
        <v>2355126</v>
      </c>
      <c r="G21" s="15">
        <v>0.8014</v>
      </c>
      <c r="H21" s="7">
        <v>2859840</v>
      </c>
      <c r="I21" s="7">
        <v>5958000</v>
      </c>
    </row>
    <row r="22" spans="1:9" x14ac:dyDescent="0.2">
      <c r="A22" s="8" t="s">
        <v>25</v>
      </c>
      <c r="B22" s="8" t="s">
        <v>47</v>
      </c>
      <c r="C22" s="8" t="s">
        <v>26</v>
      </c>
      <c r="D22" s="8">
        <v>2011</v>
      </c>
      <c r="E22" s="8">
        <v>68.28</v>
      </c>
      <c r="F22" s="7">
        <v>7251651</v>
      </c>
      <c r="G22" s="15">
        <v>0.50249999999999995</v>
      </c>
      <c r="H22" s="7">
        <v>9854578</v>
      </c>
      <c r="I22" s="7">
        <v>20129878</v>
      </c>
    </row>
    <row r="23" spans="1:9" x14ac:dyDescent="0.2">
      <c r="A23" s="8" t="s">
        <v>25</v>
      </c>
      <c r="B23" s="8" t="s">
        <v>47</v>
      </c>
      <c r="C23" s="8" t="s">
        <v>26</v>
      </c>
      <c r="D23" s="8">
        <v>2004</v>
      </c>
      <c r="E23" s="8">
        <v>79.52</v>
      </c>
      <c r="F23" s="7">
        <v>4701953</v>
      </c>
      <c r="G23" s="15">
        <v>0.45279999999999998</v>
      </c>
      <c r="H23" s="7">
        <v>8256564</v>
      </c>
      <c r="I23" s="7">
        <v>16063678</v>
      </c>
    </row>
    <row r="24" spans="1:9" x14ac:dyDescent="0.2">
      <c r="A24" s="8" t="s">
        <v>25</v>
      </c>
      <c r="B24" s="8" t="s">
        <v>47</v>
      </c>
      <c r="C24" s="8" t="s">
        <v>26</v>
      </c>
      <c r="D24" s="8">
        <v>1997</v>
      </c>
      <c r="E24" s="8">
        <v>87</v>
      </c>
      <c r="F24" s="7">
        <v>3882725</v>
      </c>
      <c r="G24" s="15">
        <v>0.53669999999999995</v>
      </c>
      <c r="H24" s="7">
        <v>6293250</v>
      </c>
      <c r="I24" s="7">
        <v>13985000</v>
      </c>
    </row>
    <row r="25" spans="1:9" x14ac:dyDescent="0.2">
      <c r="A25" s="8" t="s">
        <v>25</v>
      </c>
      <c r="B25" s="8" t="s">
        <v>47</v>
      </c>
      <c r="C25" s="8" t="s">
        <v>26</v>
      </c>
      <c r="D25" s="8">
        <v>1992</v>
      </c>
      <c r="E25" s="8">
        <v>71.87</v>
      </c>
      <c r="F25" s="7">
        <v>4195687</v>
      </c>
      <c r="G25" s="15">
        <v>0.55000000000000004</v>
      </c>
      <c r="H25" s="7">
        <v>5482800</v>
      </c>
      <c r="I25" s="7">
        <v>12184000</v>
      </c>
    </row>
    <row r="26" spans="1:9" x14ac:dyDescent="0.2">
      <c r="A26" s="8" t="s">
        <v>25</v>
      </c>
      <c r="B26" s="8" t="s">
        <v>47</v>
      </c>
      <c r="C26" s="8" t="s">
        <v>26</v>
      </c>
      <c r="D26" s="8">
        <v>1988</v>
      </c>
      <c r="E26" s="8">
        <v>91.4</v>
      </c>
      <c r="F26" s="7">
        <v>3634568</v>
      </c>
      <c r="G26" s="15">
        <v>0.67830000000000001</v>
      </c>
      <c r="H26" s="7">
        <v>4897350</v>
      </c>
      <c r="I26" s="7">
        <v>10883000</v>
      </c>
    </row>
    <row r="27" spans="1:9" x14ac:dyDescent="0.2">
      <c r="A27" s="8" t="s">
        <v>3</v>
      </c>
      <c r="B27" s="8" t="s">
        <v>48</v>
      </c>
      <c r="C27" s="8" t="s">
        <v>26</v>
      </c>
      <c r="D27" s="8">
        <v>2016</v>
      </c>
      <c r="E27" s="8">
        <v>35.479999999999997</v>
      </c>
      <c r="F27" s="7">
        <v>347828</v>
      </c>
      <c r="G27" s="17">
        <v>34.69</v>
      </c>
      <c r="H27" s="7">
        <v>355717</v>
      </c>
      <c r="I27" s="7">
        <v>553432</v>
      </c>
    </row>
    <row r="28" spans="1:9" x14ac:dyDescent="0.2">
      <c r="A28" s="8" t="s">
        <v>3</v>
      </c>
      <c r="B28" s="8" t="s">
        <v>48</v>
      </c>
      <c r="C28" s="8" t="s">
        <v>26</v>
      </c>
      <c r="D28" s="8">
        <v>2011</v>
      </c>
      <c r="E28" s="8">
        <v>59.9</v>
      </c>
      <c r="F28" s="7">
        <v>304836</v>
      </c>
      <c r="G28" s="17">
        <v>56.61</v>
      </c>
      <c r="H28" s="7">
        <v>322531</v>
      </c>
      <c r="I28" s="7">
        <v>516197</v>
      </c>
    </row>
    <row r="29" spans="1:9" x14ac:dyDescent="0.2">
      <c r="A29" s="8" t="s">
        <v>3</v>
      </c>
      <c r="B29" s="8" t="s">
        <v>48</v>
      </c>
      <c r="C29" s="8" t="s">
        <v>26</v>
      </c>
      <c r="D29" s="8">
        <v>2006</v>
      </c>
      <c r="E29" s="8">
        <v>53.1</v>
      </c>
      <c r="F29" s="7">
        <v>323554</v>
      </c>
      <c r="G29" s="17">
        <v>78.59</v>
      </c>
      <c r="H29" s="7">
        <v>218632</v>
      </c>
      <c r="I29" s="7">
        <v>475947</v>
      </c>
    </row>
    <row r="30" spans="1:9" x14ac:dyDescent="0.2">
      <c r="A30" s="8" t="s">
        <v>3</v>
      </c>
      <c r="B30" s="8" t="s">
        <v>48</v>
      </c>
      <c r="C30" s="8" t="s">
        <v>26</v>
      </c>
      <c r="D30" s="8">
        <v>2001</v>
      </c>
      <c r="E30" s="8">
        <v>58.94</v>
      </c>
      <c r="F30" s="7">
        <v>260275</v>
      </c>
      <c r="G30" s="17">
        <v>71.69</v>
      </c>
      <c r="H30" s="7">
        <v>213973</v>
      </c>
      <c r="I30" s="7">
        <v>436530</v>
      </c>
    </row>
    <row r="31" spans="1:9" ht="48" x14ac:dyDescent="0.2">
      <c r="A31" s="10" t="s">
        <v>157</v>
      </c>
      <c r="B31" s="8" t="s">
        <v>50</v>
      </c>
      <c r="C31" s="8" t="s">
        <v>26</v>
      </c>
      <c r="D31" s="8">
        <v>2016</v>
      </c>
      <c r="E31" s="8">
        <v>59.01</v>
      </c>
      <c r="F31" s="7">
        <v>1954433</v>
      </c>
      <c r="G31" s="17">
        <v>57.49</v>
      </c>
      <c r="H31" s="7">
        <v>2005942</v>
      </c>
      <c r="I31" s="7">
        <v>4950027</v>
      </c>
    </row>
    <row r="32" spans="1:9" ht="48" x14ac:dyDescent="0.2">
      <c r="A32" s="10" t="s">
        <v>157</v>
      </c>
      <c r="B32" s="8" t="s">
        <v>50</v>
      </c>
      <c r="C32" s="8" t="s">
        <v>26</v>
      </c>
      <c r="D32" s="8">
        <v>2015</v>
      </c>
      <c r="E32" s="8">
        <v>62.57</v>
      </c>
      <c r="F32" s="7">
        <v>1954433</v>
      </c>
      <c r="G32" s="17">
        <v>48.22</v>
      </c>
      <c r="H32" s="7">
        <v>2536127</v>
      </c>
      <c r="I32" s="7">
        <v>5391539</v>
      </c>
    </row>
    <row r="33" spans="1:9" ht="48" x14ac:dyDescent="0.2">
      <c r="A33" s="10" t="s">
        <v>157</v>
      </c>
      <c r="B33" s="8" t="s">
        <v>50</v>
      </c>
      <c r="C33" s="8" t="s">
        <v>26</v>
      </c>
      <c r="D33" s="8">
        <v>2011</v>
      </c>
      <c r="E33" s="8">
        <v>61.21</v>
      </c>
      <c r="F33" s="7">
        <v>1825735</v>
      </c>
      <c r="G33" s="17">
        <v>55.71</v>
      </c>
      <c r="H33" s="7">
        <v>2005942</v>
      </c>
      <c r="I33" s="7">
        <v>4950027</v>
      </c>
    </row>
    <row r="34" spans="1:9" ht="51" x14ac:dyDescent="0.2">
      <c r="A34" s="10" t="s">
        <v>157</v>
      </c>
      <c r="B34" s="8" t="s">
        <v>50</v>
      </c>
      <c r="C34" s="8" t="s">
        <v>26</v>
      </c>
      <c r="D34" s="8">
        <v>2005</v>
      </c>
      <c r="E34" s="8">
        <v>72.650000000000006</v>
      </c>
      <c r="F34" s="7">
        <v>1302930</v>
      </c>
      <c r="G34" s="17">
        <v>45.14</v>
      </c>
      <c r="H34" s="7">
        <v>2097278</v>
      </c>
      <c r="I34" s="7">
        <v>3742482</v>
      </c>
    </row>
    <row r="35" spans="1:9" ht="51" x14ac:dyDescent="0.2">
      <c r="A35" s="10" t="s">
        <v>157</v>
      </c>
      <c r="B35" s="8" t="s">
        <v>50</v>
      </c>
      <c r="C35" s="8" t="s">
        <v>26</v>
      </c>
      <c r="D35" s="8">
        <v>1999</v>
      </c>
      <c r="E35" s="8">
        <v>59.14</v>
      </c>
      <c r="F35" s="7">
        <v>1709086</v>
      </c>
      <c r="G35" s="17">
        <v>63.71</v>
      </c>
      <c r="H35" s="7">
        <v>1586468</v>
      </c>
      <c r="I35" s="7">
        <v>3133426</v>
      </c>
    </row>
    <row r="36" spans="1:9" ht="51" x14ac:dyDescent="0.2">
      <c r="A36" s="10" t="s">
        <v>157</v>
      </c>
      <c r="B36" s="8" t="s">
        <v>50</v>
      </c>
      <c r="C36" s="8" t="s">
        <v>26</v>
      </c>
      <c r="D36" s="8">
        <v>1993</v>
      </c>
      <c r="E36" s="8">
        <v>67.930000000000007</v>
      </c>
      <c r="F36" s="7">
        <v>1191374</v>
      </c>
      <c r="G36" s="17">
        <v>50.28</v>
      </c>
      <c r="H36" s="7">
        <v>1609560</v>
      </c>
      <c r="I36" s="7">
        <v>3156000</v>
      </c>
    </row>
    <row r="37" spans="1:9" x14ac:dyDescent="0.2">
      <c r="A37" s="8" t="s">
        <v>51</v>
      </c>
      <c r="B37" s="8" t="s">
        <v>52</v>
      </c>
      <c r="C37" s="8" t="s">
        <v>26</v>
      </c>
      <c r="D37" s="8">
        <v>2016</v>
      </c>
      <c r="E37" s="8">
        <v>65.95</v>
      </c>
      <c r="F37" s="7">
        <v>6252548</v>
      </c>
      <c r="G37" s="17">
        <v>70.98</v>
      </c>
      <c r="H37" s="7">
        <v>5809346</v>
      </c>
      <c r="I37" s="7">
        <v>11852462</v>
      </c>
    </row>
    <row r="38" spans="1:9" x14ac:dyDescent="0.2">
      <c r="A38" s="8" t="s">
        <v>51</v>
      </c>
      <c r="B38" s="8" t="s">
        <v>52</v>
      </c>
      <c r="C38" s="8" t="s">
        <v>26</v>
      </c>
      <c r="D38" s="8">
        <v>2011</v>
      </c>
      <c r="E38" s="8">
        <v>55.71</v>
      </c>
      <c r="F38" s="7">
        <v>4964807</v>
      </c>
      <c r="G38" s="17">
        <v>57.92</v>
      </c>
      <c r="H38" s="7">
        <v>4774767</v>
      </c>
      <c r="I38" s="7">
        <v>10758945</v>
      </c>
    </row>
    <row r="39" spans="1:9" x14ac:dyDescent="0.2">
      <c r="A39" s="8" t="s">
        <v>51</v>
      </c>
      <c r="B39" s="8" t="s">
        <v>52</v>
      </c>
      <c r="C39" s="8" t="s">
        <v>26</v>
      </c>
      <c r="D39" s="8">
        <v>2006</v>
      </c>
      <c r="E39" s="8">
        <v>53.08</v>
      </c>
      <c r="F39" s="7">
        <v>5697922</v>
      </c>
      <c r="G39" s="17">
        <v>71.400000000000006</v>
      </c>
      <c r="H39" s="7">
        <v>4235756</v>
      </c>
      <c r="I39" s="7">
        <v>9944201</v>
      </c>
    </row>
    <row r="40" spans="1:9" x14ac:dyDescent="0.2">
      <c r="A40" s="8" t="s">
        <v>51</v>
      </c>
      <c r="B40" s="8" t="s">
        <v>52</v>
      </c>
      <c r="C40" s="8" t="s">
        <v>26</v>
      </c>
      <c r="D40" s="8">
        <v>2001</v>
      </c>
      <c r="E40" s="8">
        <v>61.12</v>
      </c>
      <c r="F40" s="7">
        <v>4069099</v>
      </c>
      <c r="G40" s="17">
        <v>70.010000000000005</v>
      </c>
      <c r="H40" s="7">
        <v>3552534</v>
      </c>
      <c r="I40" s="7">
        <v>7689365</v>
      </c>
    </row>
    <row r="41" spans="1:9" x14ac:dyDescent="0.2">
      <c r="A41" s="8" t="s">
        <v>51</v>
      </c>
      <c r="B41" s="8" t="s">
        <v>52</v>
      </c>
      <c r="C41" s="8" t="s">
        <v>26</v>
      </c>
      <c r="D41" s="8">
        <v>1996</v>
      </c>
      <c r="E41" s="8">
        <v>74.900000000000006</v>
      </c>
      <c r="F41" s="7">
        <v>3567913</v>
      </c>
      <c r="G41" s="17">
        <v>79.89</v>
      </c>
      <c r="H41" s="7">
        <v>3345090</v>
      </c>
      <c r="I41" s="7">
        <v>6559000</v>
      </c>
    </row>
    <row r="42" spans="1:9" x14ac:dyDescent="0.2">
      <c r="A42" s="8" t="s">
        <v>53</v>
      </c>
      <c r="B42" s="8" t="s">
        <v>54</v>
      </c>
      <c r="C42" s="8" t="s">
        <v>26</v>
      </c>
      <c r="D42" s="8">
        <v>2016</v>
      </c>
      <c r="E42" s="8">
        <v>67.81</v>
      </c>
      <c r="F42" s="7">
        <v>301006</v>
      </c>
      <c r="G42" s="17">
        <v>48.29</v>
      </c>
      <c r="H42" s="7">
        <v>422725</v>
      </c>
      <c r="I42" s="7">
        <v>794678</v>
      </c>
    </row>
    <row r="43" spans="1:9" x14ac:dyDescent="0.2">
      <c r="A43" s="8" t="s">
        <v>53</v>
      </c>
      <c r="B43" s="8" t="s">
        <v>54</v>
      </c>
      <c r="C43" s="8" t="s">
        <v>26</v>
      </c>
      <c r="D43" s="8">
        <v>2010</v>
      </c>
      <c r="E43" s="8">
        <v>52.8</v>
      </c>
      <c r="F43" s="7">
        <v>384358</v>
      </c>
      <c r="G43" s="17">
        <v>56.13</v>
      </c>
      <c r="H43" s="7">
        <v>361536</v>
      </c>
      <c r="I43" s="7">
        <v>773407</v>
      </c>
    </row>
    <row r="44" spans="1:9" x14ac:dyDescent="0.2">
      <c r="A44" s="8" t="s">
        <v>53</v>
      </c>
      <c r="B44" s="8" t="s">
        <v>54</v>
      </c>
      <c r="C44" s="8" t="s">
        <v>26</v>
      </c>
      <c r="D44" s="8">
        <v>2006</v>
      </c>
      <c r="E44" s="8">
        <v>57.26</v>
      </c>
      <c r="F44" s="7">
        <v>310177</v>
      </c>
      <c r="G44" s="17">
        <v>52.14</v>
      </c>
      <c r="H44" s="7">
        <v>340640</v>
      </c>
      <c r="I44" s="7">
        <v>690948</v>
      </c>
    </row>
    <row r="45" spans="1:9" x14ac:dyDescent="0.2">
      <c r="A45" s="8" t="s">
        <v>53</v>
      </c>
      <c r="B45" s="8" t="s">
        <v>54</v>
      </c>
      <c r="C45" s="8" t="s">
        <v>26</v>
      </c>
      <c r="D45" s="8">
        <v>2002</v>
      </c>
      <c r="E45" s="8">
        <v>76.28</v>
      </c>
      <c r="F45" s="7">
        <v>150867</v>
      </c>
      <c r="G45" s="17">
        <v>37.99</v>
      </c>
      <c r="H45" s="7">
        <v>302919</v>
      </c>
      <c r="I45" s="7">
        <v>596202</v>
      </c>
    </row>
    <row r="46" spans="1:9" x14ac:dyDescent="0.2">
      <c r="A46" s="8" t="s">
        <v>53</v>
      </c>
      <c r="B46" s="8" t="s">
        <v>54</v>
      </c>
      <c r="C46" s="8" t="s">
        <v>26</v>
      </c>
      <c r="D46" s="8">
        <v>1996</v>
      </c>
      <c r="E46" s="8">
        <v>61.95</v>
      </c>
      <c r="F46" s="7">
        <v>290000</v>
      </c>
      <c r="G46" s="17">
        <v>59.06</v>
      </c>
      <c r="H46" s="7">
        <v>304200</v>
      </c>
      <c r="I46" s="7">
        <v>676000</v>
      </c>
    </row>
    <row r="47" spans="1:9" x14ac:dyDescent="0.2">
      <c r="A47" s="8" t="s">
        <v>53</v>
      </c>
      <c r="B47" s="8" t="s">
        <v>54</v>
      </c>
      <c r="C47" s="8" t="s">
        <v>26</v>
      </c>
      <c r="D47" s="8">
        <v>1990</v>
      </c>
      <c r="E47" s="8">
        <v>60.27</v>
      </c>
      <c r="F47" s="7">
        <v>315391</v>
      </c>
      <c r="G47" s="17">
        <v>77.790000000000006</v>
      </c>
      <c r="H47" s="7">
        <v>244350</v>
      </c>
      <c r="I47" s="7">
        <v>543000</v>
      </c>
    </row>
    <row r="48" spans="1:9" ht="51" x14ac:dyDescent="0.2">
      <c r="A48" s="10" t="s">
        <v>158</v>
      </c>
      <c r="B48" s="8" t="s">
        <v>56</v>
      </c>
      <c r="C48" s="8" t="s">
        <v>26</v>
      </c>
      <c r="D48" s="8">
        <v>2011</v>
      </c>
      <c r="E48" s="8">
        <v>59.05</v>
      </c>
      <c r="F48" s="7">
        <v>32024640</v>
      </c>
      <c r="G48" s="17">
        <v>55.56</v>
      </c>
      <c r="H48" s="7">
        <v>34036859</v>
      </c>
      <c r="I48" s="7">
        <v>71712867</v>
      </c>
    </row>
    <row r="49" spans="1:9" ht="51" x14ac:dyDescent="0.2">
      <c r="A49" s="10" t="s">
        <v>158</v>
      </c>
      <c r="B49" s="8" t="s">
        <v>56</v>
      </c>
      <c r="C49" s="8" t="s">
        <v>26</v>
      </c>
      <c r="D49" s="8">
        <v>2006</v>
      </c>
      <c r="E49" s="8">
        <v>65.36</v>
      </c>
      <c r="F49" s="7">
        <v>25421249</v>
      </c>
      <c r="G49" s="17">
        <v>57.06</v>
      </c>
      <c r="H49" s="7">
        <v>29121042</v>
      </c>
      <c r="I49" s="7">
        <v>62522207</v>
      </c>
    </row>
    <row r="50" spans="1:9" ht="17" x14ac:dyDescent="0.2">
      <c r="A50" s="11" t="s">
        <v>57</v>
      </c>
      <c r="B50" s="8" t="s">
        <v>58</v>
      </c>
      <c r="C50" s="8" t="s">
        <v>26</v>
      </c>
      <c r="D50" s="8">
        <v>2015</v>
      </c>
      <c r="E50" s="8">
        <v>52.86</v>
      </c>
      <c r="F50" s="7">
        <v>6301189</v>
      </c>
      <c r="G50" s="17">
        <v>25.88</v>
      </c>
      <c r="H50" s="7">
        <v>12870771</v>
      </c>
      <c r="I50" s="7">
        <v>23295302</v>
      </c>
    </row>
    <row r="51" spans="1:9" ht="17" x14ac:dyDescent="0.2">
      <c r="A51" s="11" t="s">
        <v>57</v>
      </c>
      <c r="B51" s="8" t="s">
        <v>58</v>
      </c>
      <c r="C51" s="8" t="s">
        <v>26</v>
      </c>
      <c r="D51" s="8">
        <v>2010</v>
      </c>
      <c r="E51" s="8">
        <v>81.12</v>
      </c>
      <c r="F51" s="7">
        <v>5780804</v>
      </c>
      <c r="G51" s="17">
        <v>53.9</v>
      </c>
      <c r="H51" s="7">
        <v>8700030</v>
      </c>
      <c r="I51" s="7">
        <v>21058798</v>
      </c>
    </row>
    <row r="52" spans="1:9" ht="17" x14ac:dyDescent="0.2">
      <c r="A52" s="11" t="s">
        <v>57</v>
      </c>
      <c r="B52" s="8" t="s">
        <v>58</v>
      </c>
      <c r="C52" s="8" t="s">
        <v>26</v>
      </c>
      <c r="D52" s="8">
        <v>2000</v>
      </c>
      <c r="E52" s="8">
        <v>37.42</v>
      </c>
      <c r="F52" s="7">
        <v>5475143</v>
      </c>
      <c r="G52" s="17">
        <v>28.06</v>
      </c>
      <c r="H52" s="7">
        <v>7301400</v>
      </c>
      <c r="I52" s="7">
        <v>14786000</v>
      </c>
    </row>
    <row r="53" spans="1:9" ht="17" x14ac:dyDescent="0.2">
      <c r="A53" s="11" t="s">
        <v>57</v>
      </c>
      <c r="B53" s="8" t="s">
        <v>58</v>
      </c>
      <c r="C53" s="8" t="s">
        <v>26</v>
      </c>
      <c r="D53" s="8">
        <v>1995</v>
      </c>
      <c r="E53" s="8">
        <v>45.33</v>
      </c>
      <c r="F53" s="7">
        <v>3800000</v>
      </c>
      <c r="G53" s="17">
        <v>31.16</v>
      </c>
      <c r="H53" s="7">
        <v>5527080</v>
      </c>
      <c r="I53" s="7">
        <v>14172000</v>
      </c>
    </row>
    <row r="54" spans="1:9" ht="17" x14ac:dyDescent="0.2">
      <c r="A54" s="11" t="s">
        <v>57</v>
      </c>
      <c r="B54" s="8" t="s">
        <v>58</v>
      </c>
      <c r="C54" s="8" t="s">
        <v>26</v>
      </c>
      <c r="D54" s="8">
        <v>1990</v>
      </c>
      <c r="E54" s="8">
        <v>70</v>
      </c>
      <c r="F54" s="7">
        <v>4408809</v>
      </c>
      <c r="G54" s="17">
        <v>65.849999999999994</v>
      </c>
      <c r="H54" s="7">
        <v>4686800</v>
      </c>
      <c r="I54" s="7">
        <v>11717000</v>
      </c>
    </row>
    <row r="55" spans="1:9" ht="17" x14ac:dyDescent="0.2">
      <c r="A55" s="12" t="s">
        <v>59</v>
      </c>
      <c r="B55" s="8" t="s">
        <v>60</v>
      </c>
      <c r="C55" s="8" t="s">
        <v>26</v>
      </c>
      <c r="D55" s="8">
        <v>2016</v>
      </c>
      <c r="E55" s="8">
        <v>69.260000000000005</v>
      </c>
      <c r="F55" s="7">
        <v>187000</v>
      </c>
      <c r="G55" s="17">
        <v>24.73</v>
      </c>
      <c r="H55" s="7">
        <v>523746</v>
      </c>
      <c r="I55" s="7">
        <v>846687</v>
      </c>
    </row>
    <row r="56" spans="1:9" ht="17" x14ac:dyDescent="0.2">
      <c r="A56" s="12" t="s">
        <v>59</v>
      </c>
      <c r="B56" s="8" t="s">
        <v>60</v>
      </c>
      <c r="C56" s="8" t="s">
        <v>26</v>
      </c>
      <c r="D56" s="8">
        <v>2011</v>
      </c>
      <c r="E56" s="8">
        <v>75.45</v>
      </c>
      <c r="F56" s="7">
        <v>152000</v>
      </c>
      <c r="G56" s="17">
        <v>25.98</v>
      </c>
      <c r="H56" s="7">
        <v>441504</v>
      </c>
      <c r="I56" s="7">
        <v>757074</v>
      </c>
    </row>
    <row r="57" spans="1:9" ht="17" x14ac:dyDescent="0.2">
      <c r="A57" s="12" t="s">
        <v>59</v>
      </c>
      <c r="B57" s="8" t="s">
        <v>60</v>
      </c>
      <c r="C57" s="8" t="s">
        <v>26</v>
      </c>
      <c r="D57" s="8">
        <v>2005</v>
      </c>
      <c r="E57" s="8">
        <v>78.900000000000006</v>
      </c>
      <c r="F57" s="7">
        <v>198332</v>
      </c>
      <c r="G57" s="17">
        <v>54.08</v>
      </c>
      <c r="H57" s="7">
        <v>360405</v>
      </c>
      <c r="I57" s="7">
        <v>666400</v>
      </c>
    </row>
    <row r="58" spans="1:9" ht="17" x14ac:dyDescent="0.2">
      <c r="A58" s="12" t="s">
        <v>59</v>
      </c>
      <c r="B58" s="8" t="s">
        <v>60</v>
      </c>
      <c r="C58" s="8" t="s">
        <v>26</v>
      </c>
      <c r="D58" s="8">
        <v>1999</v>
      </c>
      <c r="E58" s="8">
        <v>56.28</v>
      </c>
      <c r="F58" s="7">
        <v>171232</v>
      </c>
      <c r="G58" s="17">
        <v>29.01</v>
      </c>
      <c r="H58" s="7">
        <v>332151</v>
      </c>
      <c r="I58" s="7">
        <v>630122</v>
      </c>
    </row>
    <row r="59" spans="1:9" ht="17" x14ac:dyDescent="0.2">
      <c r="A59" s="12" t="s">
        <v>59</v>
      </c>
      <c r="B59" s="8" t="s">
        <v>60</v>
      </c>
      <c r="C59" s="8" t="s">
        <v>26</v>
      </c>
      <c r="D59" s="8">
        <v>1993</v>
      </c>
      <c r="E59" s="8">
        <v>50.26</v>
      </c>
      <c r="F59" s="7">
        <v>150487</v>
      </c>
      <c r="G59" s="17">
        <v>26.11</v>
      </c>
      <c r="H59" s="7">
        <v>289640</v>
      </c>
      <c r="I59" s="7">
        <v>557000</v>
      </c>
    </row>
    <row r="60" spans="1:9" ht="17" x14ac:dyDescent="0.2">
      <c r="A60" s="12" t="s">
        <v>61</v>
      </c>
      <c r="B60" s="8" t="s">
        <v>62</v>
      </c>
      <c r="C60" s="8" t="s">
        <v>26</v>
      </c>
      <c r="D60" s="8">
        <v>2014</v>
      </c>
      <c r="E60" s="8">
        <v>47.5</v>
      </c>
      <c r="F60" s="7">
        <v>53848911</v>
      </c>
      <c r="G60" s="17">
        <v>47.14</v>
      </c>
      <c r="H60" s="7">
        <v>54257299</v>
      </c>
      <c r="I60" s="7">
        <v>86895099</v>
      </c>
    </row>
    <row r="61" spans="1:9" ht="17" x14ac:dyDescent="0.2">
      <c r="A61" s="12" t="s">
        <v>61</v>
      </c>
      <c r="B61" s="8" t="s">
        <v>62</v>
      </c>
      <c r="C61" s="8" t="s">
        <v>26</v>
      </c>
      <c r="D61" s="8">
        <v>2012</v>
      </c>
      <c r="E61" s="8">
        <v>51.85</v>
      </c>
      <c r="F61" s="7">
        <v>50958794</v>
      </c>
      <c r="G61" s="17">
        <v>49.62</v>
      </c>
      <c r="H61" s="7">
        <v>53245955</v>
      </c>
      <c r="I61" s="7">
        <v>83688164</v>
      </c>
    </row>
    <row r="62" spans="1:9" ht="17" x14ac:dyDescent="0.2">
      <c r="A62" s="12" t="s">
        <v>61</v>
      </c>
      <c r="B62" s="8" t="s">
        <v>62</v>
      </c>
      <c r="C62" s="8" t="s">
        <v>26</v>
      </c>
      <c r="D62" s="8">
        <v>2005</v>
      </c>
      <c r="E62" s="8">
        <v>22.95</v>
      </c>
      <c r="F62" s="7">
        <v>31826284</v>
      </c>
      <c r="G62" s="17">
        <v>16.41</v>
      </c>
      <c r="H62" s="7">
        <v>44509556</v>
      </c>
      <c r="I62" s="7">
        <v>77505756</v>
      </c>
    </row>
    <row r="63" spans="1:9" ht="34" x14ac:dyDescent="0.2">
      <c r="A63" s="12" t="s">
        <v>63</v>
      </c>
      <c r="B63" s="8" t="s">
        <v>64</v>
      </c>
      <c r="C63" s="8" t="s">
        <v>26</v>
      </c>
      <c r="D63" s="8">
        <v>2016</v>
      </c>
      <c r="E63" s="8">
        <v>92.7</v>
      </c>
      <c r="F63" s="7">
        <v>325548</v>
      </c>
      <c r="G63" s="17">
        <v>74.55</v>
      </c>
      <c r="H63" s="7">
        <v>404850</v>
      </c>
      <c r="I63" s="7">
        <v>759451</v>
      </c>
    </row>
    <row r="64" spans="1:9" ht="34" x14ac:dyDescent="0.2">
      <c r="A64" s="12" t="s">
        <v>63</v>
      </c>
      <c r="B64" s="8" t="s">
        <v>64</v>
      </c>
      <c r="C64" s="8" t="s">
        <v>26</v>
      </c>
      <c r="D64" s="8">
        <v>2009</v>
      </c>
      <c r="E64" s="8">
        <v>93.35</v>
      </c>
      <c r="F64" s="7">
        <v>292585</v>
      </c>
      <c r="G64" s="17">
        <v>83.03</v>
      </c>
      <c r="H64" s="7">
        <v>328968</v>
      </c>
      <c r="I64" s="7">
        <v>633441</v>
      </c>
    </row>
    <row r="65" spans="1:9" ht="34" x14ac:dyDescent="0.2">
      <c r="A65" s="12" t="s">
        <v>63</v>
      </c>
      <c r="B65" s="8" t="s">
        <v>64</v>
      </c>
      <c r="C65" s="8" t="s">
        <v>26</v>
      </c>
      <c r="D65" s="8">
        <v>2002</v>
      </c>
      <c r="E65" s="8">
        <v>97.97</v>
      </c>
      <c r="F65" s="7">
        <v>215477</v>
      </c>
      <c r="G65" s="17">
        <v>78.94</v>
      </c>
      <c r="H65" s="7">
        <v>267407</v>
      </c>
      <c r="I65" s="7">
        <v>520764</v>
      </c>
    </row>
    <row r="66" spans="1:9" ht="17" x14ac:dyDescent="0.2">
      <c r="A66" s="12" t="s">
        <v>70</v>
      </c>
      <c r="B66" s="8" t="s">
        <v>71</v>
      </c>
      <c r="C66" s="8" t="s">
        <v>26</v>
      </c>
      <c r="D66" s="8">
        <v>2016</v>
      </c>
      <c r="E66" s="8">
        <v>59.46</v>
      </c>
      <c r="F66" s="7">
        <v>627805</v>
      </c>
      <c r="G66" s="17">
        <v>41.89</v>
      </c>
      <c r="H66" s="7">
        <v>891075</v>
      </c>
      <c r="I66" s="7">
        <v>1738541</v>
      </c>
    </row>
    <row r="67" spans="1:9" ht="17" x14ac:dyDescent="0.2">
      <c r="A67" s="12" t="s">
        <v>70</v>
      </c>
      <c r="B67" s="8" t="s">
        <v>71</v>
      </c>
      <c r="C67" s="8" t="s">
        <v>26</v>
      </c>
      <c r="D67" s="8">
        <v>2009</v>
      </c>
      <c r="E67" s="8">
        <v>44.29</v>
      </c>
      <c r="F67" s="7">
        <v>627805</v>
      </c>
      <c r="G67" s="17">
        <v>40.01</v>
      </c>
      <c r="H67" s="7">
        <v>893845</v>
      </c>
      <c r="I67" s="7">
        <v>1514993</v>
      </c>
    </row>
    <row r="68" spans="1:9" ht="17" x14ac:dyDescent="0.2">
      <c r="A68" s="12" t="s">
        <v>70</v>
      </c>
      <c r="B68" s="8" t="s">
        <v>71</v>
      </c>
      <c r="C68" s="8" t="s">
        <v>26</v>
      </c>
      <c r="D68" s="8">
        <v>2005</v>
      </c>
      <c r="E68" s="8">
        <v>63.47</v>
      </c>
      <c r="F68" s="7">
        <v>554967</v>
      </c>
      <c r="G68" s="17">
        <v>42.98</v>
      </c>
      <c r="H68" s="7">
        <v>819628</v>
      </c>
      <c r="I68" s="7">
        <v>1389201</v>
      </c>
    </row>
    <row r="69" spans="1:9" ht="17" x14ac:dyDescent="0.2">
      <c r="A69" s="12" t="s">
        <v>70</v>
      </c>
      <c r="B69" s="8" t="s">
        <v>71</v>
      </c>
      <c r="C69" s="8" t="s">
        <v>26</v>
      </c>
      <c r="D69" s="8">
        <v>1998</v>
      </c>
      <c r="E69" s="8">
        <v>53.83</v>
      </c>
      <c r="F69" s="7">
        <v>626200</v>
      </c>
      <c r="G69" s="17">
        <v>49.3</v>
      </c>
      <c r="H69" s="7">
        <v>683828</v>
      </c>
      <c r="I69" s="7">
        <v>1159031</v>
      </c>
    </row>
    <row r="70" spans="1:9" ht="17" x14ac:dyDescent="0.2">
      <c r="A70" s="12" t="s">
        <v>70</v>
      </c>
      <c r="B70" s="8" t="s">
        <v>71</v>
      </c>
      <c r="C70" s="8" t="s">
        <v>26</v>
      </c>
      <c r="D70" s="8">
        <v>1993</v>
      </c>
      <c r="E70" s="8">
        <v>88.08</v>
      </c>
      <c r="F70" s="7">
        <v>484319</v>
      </c>
      <c r="G70" s="17">
        <v>57.94</v>
      </c>
      <c r="H70" s="7">
        <v>736320</v>
      </c>
      <c r="I70" s="7">
        <v>1248000</v>
      </c>
    </row>
    <row r="71" spans="1:9" ht="17" x14ac:dyDescent="0.2">
      <c r="A71" s="12" t="s">
        <v>70</v>
      </c>
      <c r="B71" s="8" t="s">
        <v>71</v>
      </c>
      <c r="C71" s="8" t="s">
        <v>26</v>
      </c>
      <c r="D71" s="8">
        <v>1986</v>
      </c>
      <c r="E71" s="8">
        <v>99.95</v>
      </c>
      <c r="F71" s="7">
        <v>904467</v>
      </c>
      <c r="G71" s="17">
        <v>223.7</v>
      </c>
      <c r="H71" s="7">
        <v>404123</v>
      </c>
      <c r="I71" s="7">
        <v>859448</v>
      </c>
    </row>
    <row r="72" spans="1:9" ht="17" x14ac:dyDescent="0.2">
      <c r="A72" s="12" t="s">
        <v>72</v>
      </c>
      <c r="B72" s="8" t="s">
        <v>73</v>
      </c>
      <c r="C72" s="8" t="s">
        <v>26</v>
      </c>
      <c r="D72" s="8">
        <v>2016</v>
      </c>
      <c r="E72" s="8">
        <v>59.35</v>
      </c>
      <c r="F72" s="7">
        <v>886578</v>
      </c>
      <c r="G72" s="17">
        <v>47.04</v>
      </c>
      <c r="H72" s="7">
        <v>1118529</v>
      </c>
      <c r="I72" s="7">
        <v>2009648</v>
      </c>
    </row>
    <row r="73" spans="1:9" ht="17" x14ac:dyDescent="0.2">
      <c r="A73" s="12" t="s">
        <v>72</v>
      </c>
      <c r="B73" s="8" t="s">
        <v>73</v>
      </c>
      <c r="C73" s="8" t="s">
        <v>26</v>
      </c>
      <c r="D73" s="8">
        <v>2011</v>
      </c>
      <c r="E73" s="8">
        <v>82.55</v>
      </c>
      <c r="F73" s="7">
        <v>796929</v>
      </c>
      <c r="G73" s="17">
        <v>73.53</v>
      </c>
      <c r="H73" s="7">
        <v>894774</v>
      </c>
      <c r="I73" s="7">
        <v>1797860</v>
      </c>
    </row>
    <row r="74" spans="1:9" ht="17" x14ac:dyDescent="0.2">
      <c r="A74" s="12" t="s">
        <v>72</v>
      </c>
      <c r="B74" s="8" t="s">
        <v>73</v>
      </c>
      <c r="C74" s="8" t="s">
        <v>26</v>
      </c>
      <c r="D74" s="8">
        <v>2006</v>
      </c>
      <c r="E74" s="8">
        <v>58.58</v>
      </c>
      <c r="F74" s="7">
        <v>670336</v>
      </c>
      <c r="G74" s="17">
        <v>50.66</v>
      </c>
      <c r="H74" s="7">
        <v>775143</v>
      </c>
      <c r="I74" s="7">
        <v>1641564</v>
      </c>
    </row>
    <row r="75" spans="1:9" ht="17" x14ac:dyDescent="0.2">
      <c r="A75" s="12" t="s">
        <v>72</v>
      </c>
      <c r="B75" s="8" t="s">
        <v>73</v>
      </c>
      <c r="C75" s="8" t="s">
        <v>26</v>
      </c>
      <c r="D75" s="8">
        <v>2001</v>
      </c>
      <c r="E75" s="8">
        <v>89.71</v>
      </c>
      <c r="F75" s="8"/>
      <c r="G75" s="17">
        <v>61.32</v>
      </c>
      <c r="H75" s="7">
        <v>659382</v>
      </c>
      <c r="I75" s="7">
        <v>1367124</v>
      </c>
    </row>
    <row r="76" spans="1:9" ht="17" x14ac:dyDescent="0.2">
      <c r="A76" s="12" t="s">
        <v>72</v>
      </c>
      <c r="B76" s="8" t="s">
        <v>73</v>
      </c>
      <c r="C76" s="8" t="s">
        <v>26</v>
      </c>
      <c r="D76" s="8">
        <v>1996</v>
      </c>
      <c r="E76" s="8">
        <v>80</v>
      </c>
      <c r="F76" s="7">
        <v>493171</v>
      </c>
      <c r="G76" s="17">
        <v>72.680000000000007</v>
      </c>
      <c r="H76" s="7">
        <v>542850</v>
      </c>
      <c r="I76" s="7">
        <v>1155000</v>
      </c>
    </row>
    <row r="77" spans="1:9" ht="17" x14ac:dyDescent="0.2">
      <c r="A77" s="12" t="s">
        <v>4</v>
      </c>
      <c r="B77" s="8" t="s">
        <v>74</v>
      </c>
      <c r="C77" s="8" t="s">
        <v>26</v>
      </c>
      <c r="D77" s="8">
        <v>2016</v>
      </c>
      <c r="E77" s="8">
        <v>68.62</v>
      </c>
      <c r="F77" s="7">
        <v>15712499</v>
      </c>
      <c r="G77" s="17">
        <v>72</v>
      </c>
      <c r="H77" s="7">
        <v>14974531</v>
      </c>
      <c r="I77" s="7">
        <v>26908262</v>
      </c>
    </row>
    <row r="78" spans="1:9" ht="17" x14ac:dyDescent="0.2">
      <c r="A78" s="12" t="s">
        <v>4</v>
      </c>
      <c r="B78" s="8" t="s">
        <v>74</v>
      </c>
      <c r="C78" s="8" t="s">
        <v>26</v>
      </c>
      <c r="D78" s="8">
        <v>2012</v>
      </c>
      <c r="E78" s="8">
        <v>80.150000000000006</v>
      </c>
      <c r="F78" s="7">
        <v>14031793</v>
      </c>
      <c r="G78" s="17">
        <v>82.2</v>
      </c>
      <c r="H78" s="7">
        <v>13682083</v>
      </c>
      <c r="I78" s="7">
        <v>24652402</v>
      </c>
    </row>
    <row r="79" spans="1:9" ht="17" x14ac:dyDescent="0.2">
      <c r="A79" s="12" t="s">
        <v>4</v>
      </c>
      <c r="B79" s="8" t="s">
        <v>74</v>
      </c>
      <c r="C79" s="8" t="s">
        <v>26</v>
      </c>
      <c r="D79" s="8">
        <v>2008</v>
      </c>
      <c r="E79" s="8">
        <v>72.91</v>
      </c>
      <c r="F79" s="7">
        <v>12472758</v>
      </c>
      <c r="G79" s="17">
        <v>69.84</v>
      </c>
      <c r="H79" s="7">
        <v>13021558</v>
      </c>
      <c r="I79" s="7">
        <v>23434573</v>
      </c>
    </row>
    <row r="80" spans="1:9" ht="17" x14ac:dyDescent="0.2">
      <c r="A80" s="12" t="s">
        <v>4</v>
      </c>
      <c r="B80" s="8" t="s">
        <v>74</v>
      </c>
      <c r="C80" s="8" t="s">
        <v>26</v>
      </c>
      <c r="D80" s="8">
        <v>2004</v>
      </c>
      <c r="E80" s="8">
        <v>85.12</v>
      </c>
      <c r="F80" s="7">
        <v>10354970</v>
      </c>
      <c r="G80" s="17">
        <v>79.98</v>
      </c>
      <c r="H80" s="7">
        <v>11020508</v>
      </c>
      <c r="I80" s="7">
        <v>20757032</v>
      </c>
    </row>
    <row r="81" spans="1:9" ht="17" x14ac:dyDescent="0.2">
      <c r="A81" s="12" t="s">
        <v>4</v>
      </c>
      <c r="B81" s="8" t="s">
        <v>74</v>
      </c>
      <c r="C81" s="8" t="s">
        <v>26</v>
      </c>
      <c r="D81" s="8">
        <v>2000</v>
      </c>
      <c r="E81" s="8">
        <v>61.74</v>
      </c>
      <c r="F81" s="7">
        <v>10698652</v>
      </c>
      <c r="G81" s="17">
        <v>65.13</v>
      </c>
      <c r="H81" s="7">
        <v>10141400</v>
      </c>
      <c r="I81" s="7">
        <v>20212000</v>
      </c>
    </row>
    <row r="82" spans="1:9" ht="17" x14ac:dyDescent="0.2">
      <c r="A82" s="12" t="s">
        <v>4</v>
      </c>
      <c r="B82" s="8" t="s">
        <v>74</v>
      </c>
      <c r="C82" s="8" t="s">
        <v>26</v>
      </c>
      <c r="D82" s="8">
        <v>1996</v>
      </c>
      <c r="E82" s="8">
        <v>78.209999999999994</v>
      </c>
      <c r="F82" s="7">
        <v>9279605</v>
      </c>
      <c r="G82" s="17">
        <v>82.48</v>
      </c>
      <c r="H82" s="7">
        <v>8799420</v>
      </c>
      <c r="I82" s="7">
        <v>17958000</v>
      </c>
    </row>
    <row r="83" spans="1:9" ht="17" x14ac:dyDescent="0.2">
      <c r="A83" s="12" t="s">
        <v>4</v>
      </c>
      <c r="B83" s="8" t="s">
        <v>74</v>
      </c>
      <c r="C83" s="8" t="s">
        <v>26</v>
      </c>
      <c r="D83" s="8">
        <v>1992</v>
      </c>
      <c r="E83" s="8">
        <v>50.16</v>
      </c>
      <c r="F83" s="7">
        <v>8229902</v>
      </c>
      <c r="G83" s="17">
        <v>60.15</v>
      </c>
      <c r="H83" s="7">
        <v>6862370</v>
      </c>
      <c r="I83" s="7">
        <v>15959000</v>
      </c>
    </row>
    <row r="84" spans="1:9" ht="17" x14ac:dyDescent="0.2">
      <c r="A84" s="12" t="s">
        <v>75</v>
      </c>
      <c r="B84" s="8" t="s">
        <v>76</v>
      </c>
      <c r="C84" s="8" t="s">
        <v>26</v>
      </c>
      <c r="D84" s="8">
        <v>2015</v>
      </c>
      <c r="E84" s="8">
        <v>68.36</v>
      </c>
      <c r="F84" s="7">
        <v>6042634</v>
      </c>
      <c r="G84" s="17">
        <v>68.03</v>
      </c>
      <c r="H84" s="7">
        <v>6072571</v>
      </c>
      <c r="I84" s="7">
        <v>11780162</v>
      </c>
    </row>
    <row r="85" spans="1:9" ht="17" x14ac:dyDescent="0.2">
      <c r="A85" s="12" t="s">
        <v>75</v>
      </c>
      <c r="B85" s="8" t="s">
        <v>76</v>
      </c>
      <c r="C85" s="8" t="s">
        <v>26</v>
      </c>
      <c r="D85" s="8">
        <v>2010</v>
      </c>
      <c r="E85" s="8">
        <v>67.87</v>
      </c>
      <c r="F85" s="7">
        <v>4270531</v>
      </c>
      <c r="G85" s="17">
        <v>54.94</v>
      </c>
      <c r="H85" s="7">
        <v>5275217</v>
      </c>
      <c r="I85" s="7">
        <v>10324025</v>
      </c>
    </row>
    <row r="86" spans="1:9" ht="17" x14ac:dyDescent="0.2">
      <c r="A86" s="12" t="s">
        <v>75</v>
      </c>
      <c r="B86" s="8" t="s">
        <v>76</v>
      </c>
      <c r="C86" s="8" t="s">
        <v>26</v>
      </c>
      <c r="D86" s="8">
        <v>2003</v>
      </c>
      <c r="E86" s="8">
        <v>82.76</v>
      </c>
      <c r="F86" s="7">
        <v>5009780</v>
      </c>
      <c r="G86" s="17">
        <v>97.38</v>
      </c>
      <c r="H86" s="7">
        <v>4257489</v>
      </c>
      <c r="I86" s="7">
        <v>9030220</v>
      </c>
    </row>
    <row r="87" spans="1:9" ht="17" x14ac:dyDescent="0.2">
      <c r="A87" s="12" t="s">
        <v>75</v>
      </c>
      <c r="B87" s="8" t="s">
        <v>76</v>
      </c>
      <c r="C87" s="8" t="s">
        <v>26</v>
      </c>
      <c r="D87" s="8">
        <v>1998</v>
      </c>
      <c r="E87" s="8">
        <v>69.83</v>
      </c>
      <c r="F87" s="7">
        <v>3796293</v>
      </c>
      <c r="G87" s="17">
        <v>75.38</v>
      </c>
      <c r="H87" s="7">
        <v>3516574</v>
      </c>
      <c r="I87" s="7">
        <v>7317331</v>
      </c>
    </row>
    <row r="88" spans="1:9" ht="17" x14ac:dyDescent="0.2">
      <c r="A88" s="12" t="s">
        <v>75</v>
      </c>
      <c r="B88" s="8" t="s">
        <v>76</v>
      </c>
      <c r="C88" s="8" t="s">
        <v>26</v>
      </c>
      <c r="D88" s="8">
        <v>1993</v>
      </c>
      <c r="E88" s="8">
        <v>78.459999999999994</v>
      </c>
      <c r="F88" s="7">
        <v>2850403</v>
      </c>
      <c r="G88" s="17">
        <v>75.459999999999994</v>
      </c>
      <c r="H88" s="7">
        <v>2963820</v>
      </c>
      <c r="I88" s="7">
        <v>6306000</v>
      </c>
    </row>
    <row r="89" spans="1:9" ht="34" x14ac:dyDescent="0.2">
      <c r="A89" s="12" t="s">
        <v>77</v>
      </c>
      <c r="B89" s="8" t="s">
        <v>78</v>
      </c>
      <c r="C89" s="8" t="s">
        <v>26</v>
      </c>
      <c r="D89" s="8">
        <v>2014</v>
      </c>
      <c r="E89" s="8">
        <v>89.29</v>
      </c>
      <c r="F89" s="7">
        <v>775508</v>
      </c>
      <c r="G89" s="17">
        <v>79.709999999999994</v>
      </c>
      <c r="H89" s="7">
        <v>868713</v>
      </c>
      <c r="I89" s="7">
        <v>1693398</v>
      </c>
    </row>
    <row r="90" spans="1:9" ht="34" x14ac:dyDescent="0.2">
      <c r="A90" s="12" t="s">
        <v>77</v>
      </c>
      <c r="B90" s="8" t="s">
        <v>78</v>
      </c>
      <c r="C90" s="8" t="s">
        <v>26</v>
      </c>
      <c r="D90" s="8">
        <v>2009</v>
      </c>
      <c r="E90" s="8">
        <v>61.09</v>
      </c>
      <c r="F90" s="7">
        <v>593765</v>
      </c>
      <c r="G90" s="17">
        <v>44.83</v>
      </c>
      <c r="H90" s="7">
        <v>809159</v>
      </c>
      <c r="I90" s="7">
        <v>1533964</v>
      </c>
    </row>
    <row r="91" spans="1:9" ht="34" x14ac:dyDescent="0.2">
      <c r="A91" s="12" t="s">
        <v>77</v>
      </c>
      <c r="B91" s="8" t="s">
        <v>78</v>
      </c>
      <c r="C91" s="8" t="s">
        <v>26</v>
      </c>
      <c r="D91" s="8">
        <v>2005</v>
      </c>
      <c r="E91" s="8">
        <v>78.55</v>
      </c>
      <c r="F91" s="7">
        <v>538472</v>
      </c>
      <c r="G91" s="17">
        <v>59.92</v>
      </c>
      <c r="H91" s="7">
        <v>705898</v>
      </c>
      <c r="I91" s="7">
        <v>1416027</v>
      </c>
    </row>
    <row r="92" spans="1:9" ht="34" x14ac:dyDescent="0.2">
      <c r="A92" s="12" t="s">
        <v>77</v>
      </c>
      <c r="B92" s="8" t="s">
        <v>78</v>
      </c>
      <c r="C92" s="8" t="s">
        <v>26</v>
      </c>
      <c r="D92" s="8">
        <v>1999</v>
      </c>
      <c r="E92" s="8">
        <v>71.89</v>
      </c>
      <c r="F92" s="7">
        <v>503007</v>
      </c>
      <c r="G92" s="17">
        <v>56.85</v>
      </c>
      <c r="H92" s="7">
        <v>636082</v>
      </c>
      <c r="I92" s="7">
        <v>1250409</v>
      </c>
    </row>
    <row r="93" spans="1:9" ht="34" x14ac:dyDescent="0.2">
      <c r="A93" s="12" t="s">
        <v>77</v>
      </c>
      <c r="B93" s="8" t="s">
        <v>78</v>
      </c>
      <c r="C93" s="8" t="s">
        <v>26</v>
      </c>
      <c r="D93" s="8">
        <v>1994</v>
      </c>
      <c r="E93" s="8">
        <v>79.83</v>
      </c>
      <c r="F93" s="7">
        <v>396938</v>
      </c>
      <c r="G93" s="17">
        <v>56.94</v>
      </c>
      <c r="H93" s="7">
        <v>556500</v>
      </c>
      <c r="I93" s="7">
        <v>1050000</v>
      </c>
    </row>
    <row r="94" spans="1:9" ht="17" x14ac:dyDescent="0.2">
      <c r="A94" s="12" t="s">
        <v>5</v>
      </c>
      <c r="B94" s="8" t="s">
        <v>79</v>
      </c>
      <c r="C94" s="8" t="s">
        <v>26</v>
      </c>
      <c r="D94" s="8">
        <v>2017</v>
      </c>
      <c r="E94" s="8">
        <v>79.489999999999995</v>
      </c>
      <c r="F94" s="7">
        <v>19611423</v>
      </c>
      <c r="G94" s="17">
        <v>61.44</v>
      </c>
      <c r="H94" s="7">
        <v>25374082</v>
      </c>
      <c r="I94" s="7">
        <v>47615739</v>
      </c>
    </row>
    <row r="95" spans="1:9" ht="17" x14ac:dyDescent="0.2">
      <c r="A95" s="12" t="s">
        <v>5</v>
      </c>
      <c r="B95" s="8" t="s">
        <v>79</v>
      </c>
      <c r="C95" s="8" t="s">
        <v>26</v>
      </c>
      <c r="D95" s="8">
        <v>2013</v>
      </c>
      <c r="E95" s="8">
        <v>85.69</v>
      </c>
      <c r="F95" s="7">
        <v>14388781</v>
      </c>
      <c r="G95" s="17">
        <v>55.6</v>
      </c>
      <c r="H95" s="7">
        <v>22177678</v>
      </c>
      <c r="I95" s="7">
        <v>43013341</v>
      </c>
    </row>
    <row r="96" spans="1:9" ht="17" x14ac:dyDescent="0.2">
      <c r="A96" s="12" t="s">
        <v>5</v>
      </c>
      <c r="B96" s="8" t="s">
        <v>79</v>
      </c>
      <c r="C96" s="8" t="s">
        <v>26</v>
      </c>
      <c r="D96" s="8">
        <v>2007</v>
      </c>
      <c r="E96" s="8">
        <v>69.09</v>
      </c>
      <c r="F96" s="7">
        <v>14296180</v>
      </c>
      <c r="G96" s="17">
        <v>54.49</v>
      </c>
      <c r="H96" s="7">
        <v>18126573</v>
      </c>
      <c r="I96" s="7">
        <v>36913721</v>
      </c>
    </row>
    <row r="97" spans="1:9" ht="17" x14ac:dyDescent="0.2">
      <c r="A97" s="12" t="s">
        <v>5</v>
      </c>
      <c r="B97" s="8" t="s">
        <v>79</v>
      </c>
      <c r="C97" s="8" t="s">
        <v>26</v>
      </c>
      <c r="D97" s="8">
        <v>2002</v>
      </c>
      <c r="E97" s="8">
        <v>57.18</v>
      </c>
      <c r="F97" s="7">
        <v>10451150</v>
      </c>
      <c r="G97" s="17">
        <v>38.51</v>
      </c>
      <c r="H97" s="7">
        <v>15517826</v>
      </c>
      <c r="I97" s="7">
        <v>31138735</v>
      </c>
    </row>
    <row r="98" spans="1:9" ht="17" x14ac:dyDescent="0.2">
      <c r="A98" s="12" t="s">
        <v>5</v>
      </c>
      <c r="B98" s="8" t="s">
        <v>79</v>
      </c>
      <c r="C98" s="8" t="s">
        <v>26</v>
      </c>
      <c r="D98" s="8">
        <v>1997</v>
      </c>
      <c r="E98" s="8">
        <v>83.86</v>
      </c>
      <c r="F98" s="7">
        <v>5095850</v>
      </c>
      <c r="G98" s="17">
        <v>33.74</v>
      </c>
      <c r="H98" s="7">
        <v>12664960</v>
      </c>
      <c r="I98" s="7">
        <v>28784000</v>
      </c>
    </row>
    <row r="99" spans="1:9" ht="17" x14ac:dyDescent="0.2">
      <c r="A99" s="12" t="s">
        <v>5</v>
      </c>
      <c r="B99" s="8" t="s">
        <v>79</v>
      </c>
      <c r="C99" s="8" t="s">
        <v>26</v>
      </c>
      <c r="D99" s="8">
        <v>1992</v>
      </c>
      <c r="E99" s="8">
        <v>66.81</v>
      </c>
      <c r="F99" s="7">
        <v>7855880</v>
      </c>
      <c r="G99" s="17">
        <v>46.41</v>
      </c>
      <c r="H99" s="7">
        <v>11308000</v>
      </c>
      <c r="I99" s="7">
        <v>25700000</v>
      </c>
    </row>
    <row r="100" spans="1:9" ht="17" x14ac:dyDescent="0.2">
      <c r="A100" s="12" t="s">
        <v>8</v>
      </c>
      <c r="B100" s="8" t="s">
        <v>81</v>
      </c>
      <c r="C100" s="8" t="s">
        <v>26</v>
      </c>
      <c r="D100" s="8">
        <v>2017</v>
      </c>
      <c r="E100" s="8">
        <v>75.19</v>
      </c>
      <c r="F100" s="7">
        <v>2183629</v>
      </c>
      <c r="G100" s="17">
        <v>70.790000000000006</v>
      </c>
      <c r="H100" s="7">
        <v>2319382</v>
      </c>
      <c r="I100" s="7">
        <v>4689021</v>
      </c>
    </row>
    <row r="101" spans="1:9" ht="17" x14ac:dyDescent="0.2">
      <c r="A101" s="12" t="s">
        <v>8</v>
      </c>
      <c r="B101" s="8" t="s">
        <v>81</v>
      </c>
      <c r="C101" s="8" t="s">
        <v>26</v>
      </c>
      <c r="D101" s="8">
        <v>2011</v>
      </c>
      <c r="E101" s="8">
        <v>38.6</v>
      </c>
      <c r="F101" s="7">
        <v>1798930</v>
      </c>
      <c r="G101" s="17">
        <v>36.31</v>
      </c>
      <c r="H101" s="7">
        <v>1912402</v>
      </c>
      <c r="I101" s="7">
        <v>3786764</v>
      </c>
    </row>
    <row r="102" spans="1:9" ht="17" x14ac:dyDescent="0.2">
      <c r="A102" s="12" t="s">
        <v>8</v>
      </c>
      <c r="B102" s="8" t="s">
        <v>81</v>
      </c>
      <c r="C102" s="8" t="s">
        <v>26</v>
      </c>
      <c r="D102" s="8">
        <v>2005</v>
      </c>
      <c r="E102" s="8">
        <v>61.04</v>
      </c>
      <c r="F102" s="7">
        <v>1352730</v>
      </c>
      <c r="G102" s="17">
        <v>59.01</v>
      </c>
      <c r="H102" s="7">
        <v>1399377</v>
      </c>
      <c r="I102" s="7">
        <v>3482211</v>
      </c>
    </row>
    <row r="103" spans="1:9" ht="17" x14ac:dyDescent="0.2">
      <c r="A103" s="12" t="s">
        <v>9</v>
      </c>
      <c r="B103" s="8" t="s">
        <v>84</v>
      </c>
      <c r="C103" s="8" t="s">
        <v>26</v>
      </c>
      <c r="D103" s="8">
        <v>2013</v>
      </c>
      <c r="E103" s="8">
        <v>50.72</v>
      </c>
      <c r="F103" s="7">
        <v>7971790</v>
      </c>
      <c r="G103" s="17">
        <v>35.29</v>
      </c>
      <c r="H103" s="7">
        <v>11458381</v>
      </c>
      <c r="I103" s="7">
        <v>22599098</v>
      </c>
    </row>
    <row r="104" spans="1:9" ht="17" x14ac:dyDescent="0.2">
      <c r="A104" s="12" t="s">
        <v>9</v>
      </c>
      <c r="B104" s="8" t="s">
        <v>84</v>
      </c>
      <c r="C104" s="8" t="s">
        <v>26</v>
      </c>
      <c r="D104" s="8">
        <v>2006</v>
      </c>
      <c r="E104" s="8">
        <v>61.93</v>
      </c>
      <c r="F104" s="7">
        <v>7317790</v>
      </c>
      <c r="G104" s="17">
        <v>50.85</v>
      </c>
      <c r="H104" s="7">
        <v>8913169</v>
      </c>
      <c r="I104" s="7">
        <v>18595469</v>
      </c>
    </row>
    <row r="105" spans="1:9" ht="17" x14ac:dyDescent="0.2">
      <c r="A105" s="12" t="s">
        <v>9</v>
      </c>
      <c r="B105" s="8" t="s">
        <v>84</v>
      </c>
      <c r="C105" s="8" t="s">
        <v>26</v>
      </c>
      <c r="D105" s="8">
        <v>2001</v>
      </c>
      <c r="E105" s="8">
        <v>66.849999999999994</v>
      </c>
      <c r="F105" s="7">
        <v>6367610</v>
      </c>
      <c r="G105" s="17">
        <v>56.42</v>
      </c>
      <c r="H105" s="7">
        <v>7544450</v>
      </c>
      <c r="I105" s="7">
        <v>15982563</v>
      </c>
    </row>
    <row r="106" spans="1:9" ht="17" x14ac:dyDescent="0.2">
      <c r="A106" s="12" t="s">
        <v>9</v>
      </c>
      <c r="B106" s="8" t="s">
        <v>84</v>
      </c>
      <c r="C106" s="8" t="s">
        <v>26</v>
      </c>
      <c r="D106" s="8">
        <v>1996</v>
      </c>
      <c r="E106" s="8">
        <v>60.93</v>
      </c>
      <c r="F106" s="7">
        <v>3557352</v>
      </c>
      <c r="G106" s="17">
        <v>29.67</v>
      </c>
      <c r="H106" s="7">
        <v>7307040</v>
      </c>
      <c r="I106" s="7">
        <v>15223000</v>
      </c>
    </row>
    <row r="107" spans="1:9" ht="17" x14ac:dyDescent="0.2">
      <c r="A107" s="12" t="s">
        <v>9</v>
      </c>
      <c r="B107" s="8" t="s">
        <v>84</v>
      </c>
      <c r="C107" s="8" t="s">
        <v>26</v>
      </c>
      <c r="D107" s="8">
        <v>1993</v>
      </c>
      <c r="E107" s="8">
        <v>68.489999999999995</v>
      </c>
      <c r="F107" s="7">
        <v>6282564</v>
      </c>
      <c r="G107" s="17">
        <v>64.7</v>
      </c>
      <c r="H107" s="7">
        <v>6649920</v>
      </c>
      <c r="I107" s="7">
        <v>13854000</v>
      </c>
    </row>
    <row r="108" spans="1:9" ht="17" x14ac:dyDescent="0.2">
      <c r="A108" s="12" t="s">
        <v>9</v>
      </c>
      <c r="B108" s="8" t="s">
        <v>84</v>
      </c>
      <c r="C108" s="8" t="s">
        <v>26</v>
      </c>
      <c r="D108" s="8">
        <v>1992</v>
      </c>
      <c r="E108" s="8">
        <v>74.67</v>
      </c>
      <c r="F108" s="7">
        <v>5941427</v>
      </c>
      <c r="G108" s="17">
        <v>66.709999999999994</v>
      </c>
      <c r="H108" s="7">
        <v>6649920</v>
      </c>
      <c r="I108" s="7">
        <v>13854000</v>
      </c>
    </row>
    <row r="109" spans="1:9" ht="17" x14ac:dyDescent="0.2">
      <c r="A109" s="12" t="s">
        <v>162</v>
      </c>
      <c r="B109" s="8" t="s">
        <v>85</v>
      </c>
      <c r="C109" s="8" t="s">
        <v>26</v>
      </c>
      <c r="D109" s="8">
        <v>2014</v>
      </c>
      <c r="E109" s="8">
        <v>70.75</v>
      </c>
      <c r="F109" s="7">
        <v>7470806</v>
      </c>
      <c r="G109" s="17">
        <v>64.66</v>
      </c>
      <c r="H109" s="7">
        <v>8173669</v>
      </c>
      <c r="I109" s="7">
        <v>17377468</v>
      </c>
    </row>
    <row r="110" spans="1:9" ht="17" x14ac:dyDescent="0.2">
      <c r="A110" s="12" t="s">
        <v>162</v>
      </c>
      <c r="B110" s="8" t="s">
        <v>85</v>
      </c>
      <c r="C110" s="8" t="s">
        <v>26</v>
      </c>
      <c r="D110" s="8">
        <v>2009</v>
      </c>
      <c r="E110" s="8">
        <v>78.28</v>
      </c>
      <c r="F110" s="7">
        <v>5870819</v>
      </c>
      <c r="G110" s="17">
        <v>73.930000000000007</v>
      </c>
      <c r="H110" s="7">
        <v>6216432</v>
      </c>
      <c r="I110" s="7">
        <v>14268711</v>
      </c>
    </row>
    <row r="111" spans="1:9" ht="17" x14ac:dyDescent="0.2">
      <c r="A111" s="12" t="s">
        <v>162</v>
      </c>
      <c r="B111" s="8" t="s">
        <v>85</v>
      </c>
      <c r="C111" s="8" t="s">
        <v>26</v>
      </c>
      <c r="D111" s="8">
        <v>2004</v>
      </c>
      <c r="E111" s="8">
        <v>63.59</v>
      </c>
      <c r="F111" s="7">
        <v>5184086</v>
      </c>
      <c r="G111" s="17">
        <v>58.46</v>
      </c>
      <c r="H111" s="7">
        <v>5639009</v>
      </c>
      <c r="I111" s="7">
        <v>11651239</v>
      </c>
    </row>
    <row r="112" spans="1:9" ht="17" x14ac:dyDescent="0.2">
      <c r="A112" s="12" t="s">
        <v>162</v>
      </c>
      <c r="B112" s="8" t="s">
        <v>85</v>
      </c>
      <c r="C112" s="8" t="s">
        <v>26</v>
      </c>
      <c r="D112" s="8">
        <v>1999</v>
      </c>
      <c r="E112" s="8">
        <v>93.76</v>
      </c>
      <c r="F112" s="7">
        <v>5071822</v>
      </c>
      <c r="G112" s="17">
        <v>93.96</v>
      </c>
      <c r="H112" s="7">
        <v>5060902</v>
      </c>
      <c r="I112" s="7">
        <v>10839431</v>
      </c>
    </row>
    <row r="113" spans="1:9" ht="17" x14ac:dyDescent="0.2">
      <c r="A113" s="12" t="s">
        <v>162</v>
      </c>
      <c r="B113" s="8" t="s">
        <v>85</v>
      </c>
      <c r="C113" s="8" t="s">
        <v>26</v>
      </c>
      <c r="D113" s="8">
        <v>1994</v>
      </c>
      <c r="E113" s="8">
        <v>80.540000000000006</v>
      </c>
      <c r="F113" s="7">
        <v>3775256</v>
      </c>
      <c r="G113" s="17">
        <v>68.38</v>
      </c>
      <c r="H113" s="7">
        <v>4446670</v>
      </c>
      <c r="I113" s="7">
        <v>9461000</v>
      </c>
    </row>
    <row r="114" spans="1:9" ht="17" x14ac:dyDescent="0.2">
      <c r="A114" s="12" t="s">
        <v>11</v>
      </c>
      <c r="B114" s="8" t="s">
        <v>86</v>
      </c>
      <c r="C114" s="8" t="s">
        <v>26</v>
      </c>
      <c r="D114" s="8">
        <v>2013</v>
      </c>
      <c r="E114" s="8">
        <v>45.78</v>
      </c>
      <c r="F114" s="7">
        <v>6829696</v>
      </c>
      <c r="G114" s="17">
        <v>41.75</v>
      </c>
      <c r="H114" s="7">
        <v>7487808</v>
      </c>
      <c r="I114" s="7">
        <v>15968882</v>
      </c>
    </row>
    <row r="115" spans="1:9" ht="17" x14ac:dyDescent="0.2">
      <c r="A115" s="12" t="s">
        <v>11</v>
      </c>
      <c r="B115" s="8" t="s">
        <v>86</v>
      </c>
      <c r="C115" s="8" t="s">
        <v>26</v>
      </c>
      <c r="D115" s="8">
        <v>2007</v>
      </c>
      <c r="E115" s="8">
        <v>36.24</v>
      </c>
      <c r="F115" s="7">
        <v>6884352</v>
      </c>
      <c r="G115" s="17">
        <v>41.2</v>
      </c>
      <c r="H115" s="7">
        <v>6055061</v>
      </c>
      <c r="I115" s="7">
        <v>13309212</v>
      </c>
    </row>
    <row r="116" spans="1:9" ht="17" x14ac:dyDescent="0.2">
      <c r="A116" s="12" t="s">
        <v>11</v>
      </c>
      <c r="B116" s="8" t="s">
        <v>86</v>
      </c>
      <c r="C116" s="8" t="s">
        <v>26</v>
      </c>
      <c r="D116" s="8">
        <v>2002</v>
      </c>
      <c r="E116" s="8">
        <v>38.57</v>
      </c>
      <c r="F116" s="7">
        <v>5746202</v>
      </c>
      <c r="G116" s="17">
        <v>42.44</v>
      </c>
      <c r="H116" s="7">
        <v>5222363</v>
      </c>
      <c r="I116" s="7">
        <v>11446961</v>
      </c>
    </row>
    <row r="117" spans="1:9" ht="17" x14ac:dyDescent="0.2">
      <c r="A117" s="12" t="s">
        <v>11</v>
      </c>
      <c r="B117" s="8" t="s">
        <v>86</v>
      </c>
      <c r="C117" s="8" t="s">
        <v>26</v>
      </c>
      <c r="D117" s="8">
        <v>1997</v>
      </c>
      <c r="E117" s="8">
        <v>28.41</v>
      </c>
      <c r="F117" s="7">
        <v>5428256</v>
      </c>
      <c r="G117" s="17">
        <v>34.01</v>
      </c>
      <c r="H117" s="7">
        <v>4533982</v>
      </c>
      <c r="I117" s="7">
        <v>9924608</v>
      </c>
    </row>
    <row r="118" spans="1:9" ht="17" x14ac:dyDescent="0.2">
      <c r="A118" s="12" t="s">
        <v>87</v>
      </c>
      <c r="B118" s="8" t="s">
        <v>88</v>
      </c>
      <c r="C118" s="8" t="s">
        <v>26</v>
      </c>
      <c r="D118" s="8">
        <v>2014</v>
      </c>
      <c r="E118" s="8">
        <v>56.46</v>
      </c>
      <c r="F118" s="7">
        <v>1328168</v>
      </c>
      <c r="G118" s="17">
        <v>40.32</v>
      </c>
      <c r="H118" s="7">
        <v>1859595</v>
      </c>
      <c r="I118" s="7">
        <v>3516806</v>
      </c>
    </row>
    <row r="119" spans="1:9" ht="17" x14ac:dyDescent="0.2">
      <c r="A119" s="12" t="s">
        <v>87</v>
      </c>
      <c r="B119" s="8" t="s">
        <v>88</v>
      </c>
      <c r="C119" s="8" t="s">
        <v>26</v>
      </c>
      <c r="D119" s="8">
        <v>2009</v>
      </c>
      <c r="E119" s="8">
        <v>61.51</v>
      </c>
      <c r="F119" s="7">
        <v>1265063</v>
      </c>
      <c r="G119" s="17">
        <v>49.67</v>
      </c>
      <c r="H119" s="7">
        <v>1644916</v>
      </c>
      <c r="I119" s="7">
        <v>3129486</v>
      </c>
    </row>
    <row r="120" spans="1:9" ht="17" x14ac:dyDescent="0.2">
      <c r="A120" s="12" t="s">
        <v>87</v>
      </c>
      <c r="B120" s="8" t="s">
        <v>88</v>
      </c>
      <c r="C120" s="8" t="s">
        <v>26</v>
      </c>
      <c r="D120" s="8">
        <v>2007</v>
      </c>
      <c r="E120" s="8">
        <v>67.44</v>
      </c>
      <c r="F120" s="7">
        <v>1132877</v>
      </c>
      <c r="G120" s="17">
        <v>51.47</v>
      </c>
      <c r="H120" s="7">
        <v>1484514</v>
      </c>
      <c r="I120" s="7">
        <v>3364940</v>
      </c>
    </row>
    <row r="121" spans="1:9" ht="17" x14ac:dyDescent="0.2">
      <c r="A121" s="12" t="s">
        <v>87</v>
      </c>
      <c r="B121" s="8" t="s">
        <v>88</v>
      </c>
      <c r="C121" s="8" t="s">
        <v>26</v>
      </c>
      <c r="D121" s="8">
        <v>2003</v>
      </c>
      <c r="E121" s="8">
        <v>60.86</v>
      </c>
      <c r="F121" s="7">
        <v>1106827</v>
      </c>
      <c r="G121" s="17">
        <v>51.34</v>
      </c>
      <c r="H121" s="7">
        <v>1312025</v>
      </c>
      <c r="I121" s="7">
        <v>2893000</v>
      </c>
    </row>
    <row r="122" spans="1:9" ht="17" x14ac:dyDescent="0.2">
      <c r="A122" s="12" t="s">
        <v>87</v>
      </c>
      <c r="B122" s="8" t="s">
        <v>88</v>
      </c>
      <c r="C122" s="8" t="s">
        <v>26</v>
      </c>
      <c r="D122" s="8">
        <v>1997</v>
      </c>
      <c r="E122" s="8">
        <v>74.73</v>
      </c>
      <c r="F122" s="7">
        <v>1203668</v>
      </c>
      <c r="G122" s="17">
        <v>74.73</v>
      </c>
      <c r="H122" s="7">
        <v>1203518</v>
      </c>
      <c r="I122" s="7">
        <v>2349840</v>
      </c>
    </row>
    <row r="123" spans="1:9" ht="17" x14ac:dyDescent="0.2">
      <c r="A123" s="12" t="s">
        <v>87</v>
      </c>
      <c r="B123" s="8" t="s">
        <v>88</v>
      </c>
      <c r="C123" s="8" t="s">
        <v>26</v>
      </c>
      <c r="D123" s="8">
        <v>1992</v>
      </c>
      <c r="E123" s="8">
        <v>46.55</v>
      </c>
      <c r="F123" s="7">
        <v>1184372</v>
      </c>
      <c r="G123" s="17">
        <v>51.31</v>
      </c>
      <c r="H123" s="7">
        <v>1074570</v>
      </c>
      <c r="I123" s="7">
        <v>2107000</v>
      </c>
    </row>
    <row r="124" spans="1:9" ht="32" customHeight="1" x14ac:dyDescent="0.2">
      <c r="A124" s="12" t="s">
        <v>12</v>
      </c>
      <c r="B124" s="8" t="s">
        <v>95</v>
      </c>
      <c r="C124" s="8" t="s">
        <v>26</v>
      </c>
      <c r="D124" s="8">
        <v>2014</v>
      </c>
      <c r="E124" s="8">
        <v>48.64</v>
      </c>
      <c r="F124" s="7">
        <v>10964978</v>
      </c>
      <c r="G124" s="17">
        <v>45.01</v>
      </c>
      <c r="H124" s="7">
        <v>11850615</v>
      </c>
      <c r="I124" s="7">
        <v>24692144</v>
      </c>
    </row>
    <row r="125" spans="1:9" ht="17" x14ac:dyDescent="0.2">
      <c r="A125" s="12" t="s">
        <v>12</v>
      </c>
      <c r="B125" s="8" t="s">
        <v>95</v>
      </c>
      <c r="C125" s="8" t="s">
        <v>26</v>
      </c>
      <c r="D125" s="8">
        <v>2009</v>
      </c>
      <c r="E125" s="8">
        <v>44.63</v>
      </c>
      <c r="F125" s="7">
        <v>9871949</v>
      </c>
      <c r="G125" s="17">
        <v>42.68</v>
      </c>
      <c r="H125" s="7">
        <v>10322610</v>
      </c>
      <c r="I125" s="7">
        <v>21921697</v>
      </c>
    </row>
    <row r="126" spans="1:9" ht="17" x14ac:dyDescent="0.2">
      <c r="A126" s="12" t="s">
        <v>12</v>
      </c>
      <c r="B126" s="8" t="s">
        <v>95</v>
      </c>
      <c r="C126" s="8" t="s">
        <v>26</v>
      </c>
      <c r="D126" s="8">
        <v>2004</v>
      </c>
      <c r="E126" s="8">
        <v>36.42</v>
      </c>
      <c r="F126" s="7">
        <v>9142151</v>
      </c>
      <c r="G126" s="17">
        <v>35.630000000000003</v>
      </c>
      <c r="H126" s="7">
        <v>9342561</v>
      </c>
      <c r="I126" s="7">
        <v>19406703</v>
      </c>
    </row>
    <row r="127" spans="1:9" ht="17" x14ac:dyDescent="0.2">
      <c r="A127" s="12" t="s">
        <v>12</v>
      </c>
      <c r="B127" s="8" t="s">
        <v>95</v>
      </c>
      <c r="C127" s="8" t="s">
        <v>26</v>
      </c>
      <c r="D127" s="8">
        <v>1999</v>
      </c>
      <c r="E127" s="8">
        <v>69.510000000000005</v>
      </c>
      <c r="F127" s="7">
        <v>7099105</v>
      </c>
      <c r="G127" s="17">
        <v>59.42</v>
      </c>
      <c r="H127" s="7">
        <v>8303686</v>
      </c>
      <c r="I127" s="7">
        <v>17336171</v>
      </c>
    </row>
    <row r="128" spans="1:9" ht="17" x14ac:dyDescent="0.2">
      <c r="A128" s="12" t="s">
        <v>12</v>
      </c>
      <c r="B128" s="8" t="s">
        <v>95</v>
      </c>
      <c r="C128" s="8" t="s">
        <v>26</v>
      </c>
      <c r="D128" s="8">
        <v>1994</v>
      </c>
      <c r="E128" s="8">
        <v>88.03</v>
      </c>
      <c r="F128" s="7">
        <v>6148842</v>
      </c>
      <c r="G128" s="17">
        <v>66.489999999999995</v>
      </c>
      <c r="H128" s="7">
        <v>8140860</v>
      </c>
      <c r="I128" s="7">
        <v>16614000</v>
      </c>
    </row>
    <row r="129" spans="1:9" ht="17" x14ac:dyDescent="0.2">
      <c r="A129" s="12" t="s">
        <v>13</v>
      </c>
      <c r="B129" s="8" t="s">
        <v>96</v>
      </c>
      <c r="C129" s="8" t="s">
        <v>26</v>
      </c>
      <c r="D129" s="8">
        <v>2014</v>
      </c>
      <c r="E129" s="8">
        <v>71.760000000000005</v>
      </c>
      <c r="F129" s="7">
        <v>1241194</v>
      </c>
      <c r="G129" s="17">
        <v>73.75</v>
      </c>
      <c r="H129" s="7">
        <v>1207703</v>
      </c>
      <c r="I129" s="7">
        <v>2198406</v>
      </c>
    </row>
    <row r="130" spans="1:9" ht="17" x14ac:dyDescent="0.2">
      <c r="A130" s="12" t="s">
        <v>13</v>
      </c>
      <c r="B130" s="8" t="s">
        <v>96</v>
      </c>
      <c r="C130" s="8" t="s">
        <v>26</v>
      </c>
      <c r="D130" s="8">
        <v>2009</v>
      </c>
      <c r="E130" s="8"/>
      <c r="F130" s="8"/>
      <c r="G130" s="17">
        <v>67.62</v>
      </c>
      <c r="H130" s="7">
        <v>1201220</v>
      </c>
      <c r="I130" s="7">
        <v>2108665</v>
      </c>
    </row>
    <row r="131" spans="1:9" ht="17" x14ac:dyDescent="0.2">
      <c r="A131" s="12" t="s">
        <v>13</v>
      </c>
      <c r="B131" s="8" t="s">
        <v>96</v>
      </c>
      <c r="C131" s="8" t="s">
        <v>26</v>
      </c>
      <c r="D131" s="8">
        <v>2004</v>
      </c>
      <c r="E131" s="8">
        <v>85.47</v>
      </c>
      <c r="F131" s="7">
        <v>977862</v>
      </c>
      <c r="G131" s="17">
        <v>80.849999999999994</v>
      </c>
      <c r="H131" s="7">
        <v>1033640</v>
      </c>
      <c r="I131" s="7">
        <v>1954033</v>
      </c>
    </row>
    <row r="132" spans="1:9" ht="17" x14ac:dyDescent="0.2">
      <c r="A132" s="12" t="s">
        <v>13</v>
      </c>
      <c r="B132" s="8" t="s">
        <v>96</v>
      </c>
      <c r="C132" s="8" t="s">
        <v>26</v>
      </c>
      <c r="D132" s="8">
        <v>1999</v>
      </c>
      <c r="E132" s="8">
        <v>62.06</v>
      </c>
      <c r="F132" s="7">
        <v>878869</v>
      </c>
      <c r="G132" s="17">
        <v>62.21</v>
      </c>
      <c r="H132" s="7">
        <v>876828</v>
      </c>
      <c r="I132" s="7">
        <v>1711793</v>
      </c>
    </row>
    <row r="133" spans="1:9" ht="17" x14ac:dyDescent="0.2">
      <c r="A133" s="12" t="s">
        <v>13</v>
      </c>
      <c r="B133" s="8" t="s">
        <v>96</v>
      </c>
      <c r="C133" s="8" t="s">
        <v>26</v>
      </c>
      <c r="D133" s="8">
        <v>1994</v>
      </c>
      <c r="E133" s="8">
        <v>74.180000000000007</v>
      </c>
      <c r="F133" s="7">
        <v>878869</v>
      </c>
      <c r="G133" s="17">
        <v>62.22</v>
      </c>
      <c r="H133" s="7">
        <v>780000</v>
      </c>
      <c r="I133" s="7">
        <v>1500000</v>
      </c>
    </row>
    <row r="134" spans="1:9" ht="17" x14ac:dyDescent="0.2">
      <c r="A134" s="12" t="s">
        <v>97</v>
      </c>
      <c r="B134" s="8" t="s">
        <v>98</v>
      </c>
      <c r="C134" s="8" t="s">
        <v>26</v>
      </c>
      <c r="D134" s="8">
        <v>2016</v>
      </c>
      <c r="E134" s="8">
        <v>59.79</v>
      </c>
      <c r="F134" s="7">
        <v>7581486</v>
      </c>
      <c r="G134" s="17">
        <v>55.31</v>
      </c>
      <c r="H134" s="7">
        <v>8196838</v>
      </c>
      <c r="I134" s="7">
        <v>18638600</v>
      </c>
    </row>
    <row r="135" spans="1:9" ht="17" x14ac:dyDescent="0.2">
      <c r="A135" s="12" t="s">
        <v>97</v>
      </c>
      <c r="B135" s="8" t="s">
        <v>98</v>
      </c>
      <c r="C135" s="8" t="s">
        <v>26</v>
      </c>
      <c r="D135" s="8">
        <v>2011</v>
      </c>
      <c r="E135" s="8">
        <v>48.96</v>
      </c>
      <c r="F135" s="7">
        <v>6740046</v>
      </c>
      <c r="G135" s="17">
        <v>45.39</v>
      </c>
      <c r="H135" s="7">
        <v>7270271</v>
      </c>
      <c r="I135" s="7">
        <v>16468886</v>
      </c>
    </row>
    <row r="136" spans="1:9" ht="17" x14ac:dyDescent="0.2">
      <c r="A136" s="12" t="s">
        <v>97</v>
      </c>
      <c r="B136" s="8" t="s">
        <v>98</v>
      </c>
      <c r="C136" s="8" t="s">
        <v>26</v>
      </c>
      <c r="D136" s="8">
        <v>2004</v>
      </c>
      <c r="E136" s="8">
        <v>44.98</v>
      </c>
      <c r="F136" s="7">
        <v>5255232</v>
      </c>
      <c r="G136" s="17">
        <v>43.54</v>
      </c>
      <c r="H136" s="7">
        <v>5429114</v>
      </c>
      <c r="I136" s="7">
        <v>11360538</v>
      </c>
    </row>
    <row r="137" spans="1:9" ht="17" x14ac:dyDescent="0.2">
      <c r="A137" s="12" t="s">
        <v>97</v>
      </c>
      <c r="B137" s="8" t="s">
        <v>98</v>
      </c>
      <c r="C137" s="8" t="s">
        <v>26</v>
      </c>
      <c r="D137" s="8">
        <v>1999</v>
      </c>
      <c r="E137" s="8">
        <v>39.4</v>
      </c>
      <c r="F137" s="7">
        <v>4608090</v>
      </c>
      <c r="G137" s="17">
        <v>38.31</v>
      </c>
      <c r="H137" s="7">
        <v>4739028</v>
      </c>
      <c r="I137" s="7">
        <v>10318141</v>
      </c>
    </row>
    <row r="138" spans="1:9" ht="17" x14ac:dyDescent="0.2">
      <c r="A138" s="12" t="s">
        <v>97</v>
      </c>
      <c r="B138" s="8" t="s">
        <v>98</v>
      </c>
      <c r="C138" s="8" t="s">
        <v>26</v>
      </c>
      <c r="D138" s="8">
        <v>1996</v>
      </c>
      <c r="E138" s="8">
        <v>64.099999999999994</v>
      </c>
      <c r="F138" s="7">
        <v>3939101</v>
      </c>
      <c r="G138" s="17">
        <v>59.39</v>
      </c>
      <c r="H138" s="7">
        <v>4251600</v>
      </c>
      <c r="I138" s="7">
        <v>9448000</v>
      </c>
    </row>
    <row r="139" spans="1:9" ht="17" x14ac:dyDescent="0.2">
      <c r="A139" s="12" t="s">
        <v>97</v>
      </c>
      <c r="B139" s="8" t="s">
        <v>98</v>
      </c>
      <c r="C139" s="8" t="s">
        <v>26</v>
      </c>
      <c r="D139" s="8">
        <v>1993</v>
      </c>
      <c r="E139" s="8">
        <v>35.22</v>
      </c>
      <c r="F139" s="7">
        <v>4069333</v>
      </c>
      <c r="G139" s="17">
        <v>38.1</v>
      </c>
      <c r="H139" s="7">
        <v>3762450</v>
      </c>
      <c r="I139" s="7">
        <v>8361000</v>
      </c>
    </row>
    <row r="140" spans="1:9" ht="17" x14ac:dyDescent="0.2">
      <c r="A140" s="12" t="s">
        <v>14</v>
      </c>
      <c r="B140" s="8" t="s">
        <v>99</v>
      </c>
      <c r="C140" s="8" t="s">
        <v>26</v>
      </c>
      <c r="D140" s="8">
        <v>2015</v>
      </c>
      <c r="E140" s="8">
        <v>43.65</v>
      </c>
      <c r="F140" s="7">
        <v>67422005</v>
      </c>
      <c r="G140" s="17">
        <v>32.11</v>
      </c>
      <c r="H140" s="7">
        <v>91669312</v>
      </c>
      <c r="I140" s="7">
        <v>181562056</v>
      </c>
    </row>
    <row r="141" spans="1:9" ht="17" x14ac:dyDescent="0.2">
      <c r="A141" s="12" t="s">
        <v>14</v>
      </c>
      <c r="B141" s="8" t="s">
        <v>99</v>
      </c>
      <c r="C141" s="8" t="s">
        <v>26</v>
      </c>
      <c r="D141" s="8">
        <v>2011</v>
      </c>
      <c r="E141" s="8">
        <v>53.68</v>
      </c>
      <c r="F141" s="7">
        <v>73528040</v>
      </c>
      <c r="G141" s="17">
        <v>48.32</v>
      </c>
      <c r="H141" s="7">
        <v>81691751</v>
      </c>
      <c r="I141" s="7">
        <v>155215573</v>
      </c>
    </row>
    <row r="142" spans="1:9" ht="17" x14ac:dyDescent="0.2">
      <c r="A142" s="12" t="s">
        <v>14</v>
      </c>
      <c r="B142" s="8" t="s">
        <v>99</v>
      </c>
      <c r="C142" s="8" t="s">
        <v>26</v>
      </c>
      <c r="D142" s="8">
        <v>2007</v>
      </c>
      <c r="E142" s="8">
        <v>57.49</v>
      </c>
      <c r="F142" s="7">
        <v>61567036</v>
      </c>
      <c r="G142" s="17">
        <v>49.85</v>
      </c>
      <c r="H142" s="7">
        <v>71004507</v>
      </c>
      <c r="I142" s="7">
        <v>131859731</v>
      </c>
    </row>
    <row r="143" spans="1:9" ht="17" x14ac:dyDescent="0.2">
      <c r="A143" s="12" t="s">
        <v>14</v>
      </c>
      <c r="B143" s="8" t="s">
        <v>99</v>
      </c>
      <c r="C143" s="8" t="s">
        <v>26</v>
      </c>
      <c r="D143" s="8">
        <v>2003</v>
      </c>
      <c r="E143" s="8">
        <v>69.08</v>
      </c>
      <c r="F143" s="7">
        <v>60823022</v>
      </c>
      <c r="G143" s="17">
        <v>65.33</v>
      </c>
      <c r="H143" s="7">
        <v>64319246</v>
      </c>
      <c r="I143" s="7">
        <v>129934911</v>
      </c>
    </row>
    <row r="144" spans="1:9" ht="17" x14ac:dyDescent="0.2">
      <c r="A144" s="12" t="s">
        <v>14</v>
      </c>
      <c r="B144" s="8" t="s">
        <v>99</v>
      </c>
      <c r="C144" s="8" t="s">
        <v>26</v>
      </c>
      <c r="D144" s="8">
        <v>1999</v>
      </c>
      <c r="E144" s="8">
        <v>52.26</v>
      </c>
      <c r="F144" s="7">
        <v>57938945</v>
      </c>
      <c r="G144" s="17">
        <v>57.36</v>
      </c>
      <c r="H144" s="7">
        <v>52792781</v>
      </c>
      <c r="I144" s="7">
        <v>108258359</v>
      </c>
    </row>
    <row r="145" spans="1:10" ht="17" x14ac:dyDescent="0.2">
      <c r="A145" s="12" t="s">
        <v>14</v>
      </c>
      <c r="B145" s="8" t="s">
        <v>99</v>
      </c>
      <c r="C145" s="8" t="s">
        <v>26</v>
      </c>
      <c r="D145" s="8">
        <v>1993</v>
      </c>
      <c r="E145" s="8"/>
      <c r="F145" s="8"/>
      <c r="G145" s="17">
        <v>27.79</v>
      </c>
      <c r="H145" s="7">
        <v>50526720</v>
      </c>
      <c r="I145" s="7">
        <v>105264000</v>
      </c>
    </row>
    <row r="146" spans="1:10" ht="17" x14ac:dyDescent="0.2">
      <c r="A146" s="12" t="s">
        <v>14</v>
      </c>
      <c r="B146" s="8" t="s">
        <v>99</v>
      </c>
      <c r="C146" s="8" t="s">
        <v>26</v>
      </c>
      <c r="D146" s="8">
        <v>1979</v>
      </c>
      <c r="E146" s="8">
        <v>35.25</v>
      </c>
      <c r="F146" s="7">
        <v>48499091</v>
      </c>
      <c r="G146" s="17">
        <v>44.83</v>
      </c>
      <c r="H146" s="7">
        <v>38142090</v>
      </c>
      <c r="I146" s="7">
        <v>77841000</v>
      </c>
    </row>
    <row r="147" spans="1:10" ht="51" x14ac:dyDescent="0.2">
      <c r="A147" s="11" t="s">
        <v>100</v>
      </c>
      <c r="B147" s="8" t="s">
        <v>101</v>
      </c>
      <c r="C147" s="8" t="s">
        <v>26</v>
      </c>
      <c r="D147" s="8">
        <v>2016</v>
      </c>
      <c r="E147" s="8">
        <v>68.92</v>
      </c>
      <c r="F147" s="7">
        <v>2161839</v>
      </c>
      <c r="G147" s="17">
        <v>57.95</v>
      </c>
      <c r="H147" s="7">
        <v>2571218</v>
      </c>
      <c r="I147" s="7">
        <v>4852412</v>
      </c>
    </row>
    <row r="148" spans="1:10" ht="51" x14ac:dyDescent="0.2">
      <c r="A148" s="11" t="s">
        <v>100</v>
      </c>
      <c r="B148" s="8" t="s">
        <v>101</v>
      </c>
      <c r="C148" s="8" t="s">
        <v>26</v>
      </c>
      <c r="D148" s="8">
        <v>2009</v>
      </c>
      <c r="E148" s="8">
        <v>66.42</v>
      </c>
      <c r="F148" s="7">
        <v>2078802</v>
      </c>
      <c r="G148" s="17">
        <v>72.56</v>
      </c>
      <c r="H148" s="7">
        <v>1902820</v>
      </c>
      <c r="I148" s="7">
        <v>4012809</v>
      </c>
    </row>
    <row r="149" spans="1:10" ht="51" x14ac:dyDescent="0.2">
      <c r="A149" s="11" t="s">
        <v>100</v>
      </c>
      <c r="B149" s="8" t="s">
        <v>101</v>
      </c>
      <c r="C149" s="8" t="s">
        <v>26</v>
      </c>
      <c r="D149" s="8">
        <v>2002</v>
      </c>
      <c r="E149" s="8">
        <v>74.7</v>
      </c>
      <c r="F149" s="7">
        <v>1733943</v>
      </c>
      <c r="G149" s="17">
        <v>86.59</v>
      </c>
      <c r="H149" s="7">
        <v>1495914</v>
      </c>
      <c r="I149" s="7">
        <v>2894336</v>
      </c>
    </row>
    <row r="150" spans="1:10" ht="17" x14ac:dyDescent="0.2">
      <c r="A150" s="12" t="s">
        <v>104</v>
      </c>
      <c r="B150" s="8" t="s">
        <v>105</v>
      </c>
      <c r="C150" s="8" t="s">
        <v>26</v>
      </c>
      <c r="D150" s="8">
        <v>2017</v>
      </c>
      <c r="E150" s="8">
        <v>98.15</v>
      </c>
      <c r="F150" s="7">
        <v>6897076</v>
      </c>
      <c r="G150" s="17">
        <v>109.1</v>
      </c>
      <c r="H150" s="7">
        <v>6203204</v>
      </c>
      <c r="I150" s="7">
        <v>11901484</v>
      </c>
    </row>
    <row r="151" spans="1:10" ht="17" x14ac:dyDescent="0.2">
      <c r="A151" s="12" t="s">
        <v>104</v>
      </c>
      <c r="B151" s="8" t="s">
        <v>105</v>
      </c>
      <c r="C151" s="8" t="s">
        <v>26</v>
      </c>
      <c r="D151" s="8">
        <v>2010</v>
      </c>
      <c r="E151" s="8">
        <v>97.51</v>
      </c>
      <c r="F151" s="7">
        <v>5178492</v>
      </c>
      <c r="G151" s="17">
        <v>89.17</v>
      </c>
      <c r="H151" s="7">
        <v>5662407</v>
      </c>
      <c r="I151" s="7">
        <v>11055976</v>
      </c>
    </row>
    <row r="152" spans="1:10" ht="17" x14ac:dyDescent="0.2">
      <c r="A152" s="12" t="s">
        <v>104</v>
      </c>
      <c r="B152" s="8" t="s">
        <v>105</v>
      </c>
      <c r="C152" s="8" t="s">
        <v>26</v>
      </c>
      <c r="D152" s="8">
        <v>2003</v>
      </c>
      <c r="E152" s="8">
        <v>96.55</v>
      </c>
      <c r="F152" s="7">
        <v>3948749</v>
      </c>
      <c r="G152" s="17">
        <v>89.77</v>
      </c>
      <c r="H152" s="7">
        <v>4246897</v>
      </c>
      <c r="I152" s="7">
        <v>8162715</v>
      </c>
    </row>
    <row r="153" spans="1:10" ht="34" x14ac:dyDescent="0.2">
      <c r="A153" s="12" t="s">
        <v>163</v>
      </c>
      <c r="B153" s="8" t="s">
        <v>109</v>
      </c>
      <c r="C153" s="8" t="s">
        <v>26</v>
      </c>
      <c r="D153" s="8">
        <v>2016</v>
      </c>
      <c r="E153" s="8">
        <v>46.06</v>
      </c>
      <c r="F153" s="7">
        <v>111222</v>
      </c>
      <c r="G153" s="17">
        <v>51.49</v>
      </c>
      <c r="H153" s="7">
        <v>99483</v>
      </c>
      <c r="I153" s="7">
        <v>197541</v>
      </c>
    </row>
    <row r="154" spans="1:10" ht="34" x14ac:dyDescent="0.2">
      <c r="A154" s="12" t="s">
        <v>163</v>
      </c>
      <c r="B154" s="8" t="s">
        <v>109</v>
      </c>
      <c r="C154" s="8" t="s">
        <v>26</v>
      </c>
      <c r="D154" s="8">
        <v>2011</v>
      </c>
      <c r="E154" s="8">
        <v>74.09</v>
      </c>
      <c r="F154" s="7">
        <v>92639</v>
      </c>
      <c r="G154" s="17">
        <v>71.28</v>
      </c>
      <c r="H154" s="7">
        <v>96302</v>
      </c>
      <c r="I154" s="7">
        <v>179591</v>
      </c>
    </row>
    <row r="155" spans="1:10" ht="34" x14ac:dyDescent="0.2">
      <c r="A155" s="12" t="s">
        <v>163</v>
      </c>
      <c r="B155" s="8" t="s">
        <v>109</v>
      </c>
      <c r="C155" s="8" t="s">
        <v>26</v>
      </c>
      <c r="D155" s="8">
        <v>2006</v>
      </c>
      <c r="E155" s="8">
        <v>64.95</v>
      </c>
      <c r="F155" s="7">
        <v>91119</v>
      </c>
      <c r="G155" s="17">
        <v>69.760000000000005</v>
      </c>
      <c r="H155" s="7">
        <v>84825</v>
      </c>
      <c r="I155" s="7">
        <v>151912</v>
      </c>
    </row>
    <row r="156" spans="1:10" ht="34" x14ac:dyDescent="0.2">
      <c r="A156" s="12" t="s">
        <v>163</v>
      </c>
      <c r="B156" s="8" t="s">
        <v>109</v>
      </c>
      <c r="C156" s="8" t="s">
        <v>26</v>
      </c>
      <c r="D156" s="8">
        <v>2001</v>
      </c>
      <c r="E156" s="8">
        <v>70.55</v>
      </c>
      <c r="F156" s="7">
        <v>67374</v>
      </c>
      <c r="G156" s="17">
        <v>70.42</v>
      </c>
      <c r="H156" s="7">
        <v>67504</v>
      </c>
      <c r="I156" s="7">
        <v>144703</v>
      </c>
    </row>
    <row r="157" spans="1:10" ht="34" x14ac:dyDescent="0.2">
      <c r="A157" s="12" t="s">
        <v>163</v>
      </c>
      <c r="B157" s="8" t="s">
        <v>109</v>
      </c>
      <c r="C157" s="8" t="s">
        <v>26</v>
      </c>
      <c r="D157" s="8">
        <v>1996</v>
      </c>
      <c r="E157" s="8">
        <v>77.290000000000006</v>
      </c>
      <c r="F157" s="7">
        <v>50256</v>
      </c>
      <c r="G157" s="17">
        <v>63.65</v>
      </c>
      <c r="H157" s="7">
        <v>61021</v>
      </c>
      <c r="I157" s="7">
        <v>130806</v>
      </c>
    </row>
    <row r="158" spans="1:10" ht="34" x14ac:dyDescent="0.2">
      <c r="A158" s="12" t="s">
        <v>163</v>
      </c>
      <c r="B158" s="8" t="s">
        <v>109</v>
      </c>
      <c r="C158" s="8" t="s">
        <v>26</v>
      </c>
      <c r="D158" s="8">
        <v>1991</v>
      </c>
      <c r="E158" s="8">
        <v>60</v>
      </c>
      <c r="F158" s="7">
        <v>51610</v>
      </c>
      <c r="G158" s="17">
        <v>54.45</v>
      </c>
      <c r="H158" s="7">
        <v>56870</v>
      </c>
      <c r="I158" s="7">
        <v>121000</v>
      </c>
      <c r="J158" s="8"/>
    </row>
    <row r="159" spans="1:10" ht="17" x14ac:dyDescent="0.2">
      <c r="A159" s="12" t="s">
        <v>15</v>
      </c>
      <c r="B159" s="8" t="s">
        <v>110</v>
      </c>
      <c r="C159" s="8" t="s">
        <v>26</v>
      </c>
      <c r="D159" s="8">
        <v>2012</v>
      </c>
      <c r="E159" s="8">
        <v>57.12</v>
      </c>
      <c r="F159" s="7">
        <v>5105033</v>
      </c>
      <c r="G159" s="17">
        <v>44.83</v>
      </c>
      <c r="H159" s="7">
        <v>6504093</v>
      </c>
      <c r="I159" s="7">
        <v>12969606</v>
      </c>
      <c r="J159" s="8"/>
    </row>
    <row r="160" spans="1:10" ht="17" x14ac:dyDescent="0.2">
      <c r="A160" s="12" t="s">
        <v>15</v>
      </c>
      <c r="B160" s="8" t="s">
        <v>110</v>
      </c>
      <c r="C160" s="8" t="s">
        <v>26</v>
      </c>
      <c r="D160" s="8">
        <v>2007</v>
      </c>
      <c r="E160" s="8">
        <v>70.62</v>
      </c>
      <c r="F160" s="7">
        <v>4917157</v>
      </c>
      <c r="G160" s="17">
        <v>55.11</v>
      </c>
      <c r="H160" s="7">
        <v>6301663</v>
      </c>
      <c r="I160" s="7">
        <v>12521851</v>
      </c>
      <c r="J160" s="8"/>
    </row>
    <row r="161" spans="1:10" ht="17" x14ac:dyDescent="0.2">
      <c r="A161" s="12" t="s">
        <v>15</v>
      </c>
      <c r="B161" s="8" t="s">
        <v>110</v>
      </c>
      <c r="C161" s="8" t="s">
        <v>26</v>
      </c>
      <c r="D161" s="8">
        <v>2000</v>
      </c>
      <c r="E161" s="8">
        <v>60.75</v>
      </c>
      <c r="F161" s="7">
        <v>2745239</v>
      </c>
      <c r="G161" s="17">
        <v>36.74</v>
      </c>
      <c r="H161" s="7">
        <v>4539960</v>
      </c>
      <c r="I161" s="7">
        <v>9574276</v>
      </c>
      <c r="J161" s="8"/>
    </row>
    <row r="162" spans="1:10" ht="17" x14ac:dyDescent="0.2">
      <c r="A162" s="12" t="s">
        <v>15</v>
      </c>
      <c r="B162" s="8" t="s">
        <v>110</v>
      </c>
      <c r="C162" s="8" t="s">
        <v>26</v>
      </c>
      <c r="D162" s="8">
        <v>1996</v>
      </c>
      <c r="E162" s="8"/>
      <c r="F162" s="8"/>
      <c r="G162" s="17">
        <v>9.56</v>
      </c>
      <c r="H162" s="7">
        <v>4178230</v>
      </c>
      <c r="I162" s="7">
        <v>8527000</v>
      </c>
      <c r="J162" s="8"/>
    </row>
    <row r="163" spans="1:10" ht="17" x14ac:dyDescent="0.2">
      <c r="A163" s="12" t="s">
        <v>15</v>
      </c>
      <c r="B163" s="8" t="s">
        <v>110</v>
      </c>
      <c r="C163" s="8" t="s">
        <v>26</v>
      </c>
      <c r="D163" s="8">
        <v>1993</v>
      </c>
      <c r="E163" s="8">
        <v>51.5</v>
      </c>
      <c r="F163" s="7">
        <v>2549699</v>
      </c>
      <c r="G163" s="17">
        <v>32.869999999999997</v>
      </c>
      <c r="H163" s="7">
        <v>3994480</v>
      </c>
      <c r="I163" s="7">
        <v>8152000</v>
      </c>
      <c r="J163" s="8"/>
    </row>
    <row r="164" spans="1:10" ht="17" x14ac:dyDescent="0.2">
      <c r="A164" s="12" t="s">
        <v>15</v>
      </c>
      <c r="B164" s="8" t="s">
        <v>110</v>
      </c>
      <c r="C164" s="8" t="s">
        <v>26</v>
      </c>
      <c r="D164" s="8">
        <v>1988</v>
      </c>
      <c r="E164" s="8">
        <v>58.7</v>
      </c>
      <c r="F164" s="7">
        <v>1932265</v>
      </c>
      <c r="G164" s="17">
        <v>38.03</v>
      </c>
      <c r="H164" s="7">
        <v>2982420</v>
      </c>
      <c r="I164" s="7">
        <v>7101000</v>
      </c>
      <c r="J164" s="8"/>
    </row>
    <row r="165" spans="1:10" ht="17" x14ac:dyDescent="0.2">
      <c r="A165" s="12" t="s">
        <v>15</v>
      </c>
      <c r="B165" s="8" t="s">
        <v>110</v>
      </c>
      <c r="C165" s="8" t="s">
        <v>26</v>
      </c>
      <c r="D165" s="8">
        <v>1983</v>
      </c>
      <c r="E165" s="8">
        <v>58.2</v>
      </c>
      <c r="F165" s="7">
        <v>1888444</v>
      </c>
      <c r="G165" s="17">
        <v>40.47</v>
      </c>
      <c r="H165" s="7">
        <v>2715880</v>
      </c>
      <c r="I165" s="7">
        <v>6316000</v>
      </c>
      <c r="J165" s="8"/>
    </row>
    <row r="166" spans="1:10" ht="17" x14ac:dyDescent="0.2">
      <c r="A166" s="12" t="s">
        <v>111</v>
      </c>
      <c r="B166" s="8" t="s">
        <v>112</v>
      </c>
      <c r="C166" s="8" t="s">
        <v>26</v>
      </c>
      <c r="D166" s="8">
        <v>2015</v>
      </c>
      <c r="E166" s="8">
        <v>90.06</v>
      </c>
      <c r="F166" s="7">
        <v>70943</v>
      </c>
      <c r="G166" s="17">
        <v>91.4</v>
      </c>
      <c r="H166" s="7">
        <v>69904</v>
      </c>
      <c r="I166" s="7">
        <v>92430</v>
      </c>
      <c r="J166" s="8"/>
    </row>
    <row r="167" spans="1:10" ht="17" x14ac:dyDescent="0.2">
      <c r="A167" s="12" t="s">
        <v>111</v>
      </c>
      <c r="B167" s="8" t="s">
        <v>112</v>
      </c>
      <c r="C167" s="8" t="s">
        <v>26</v>
      </c>
      <c r="D167" s="8">
        <v>2011</v>
      </c>
      <c r="E167" s="8">
        <v>85.26</v>
      </c>
      <c r="F167" s="7">
        <v>69480</v>
      </c>
      <c r="G167" s="17">
        <v>92.6</v>
      </c>
      <c r="H167" s="7">
        <v>63974</v>
      </c>
      <c r="I167" s="7">
        <v>89188</v>
      </c>
      <c r="J167" s="8"/>
    </row>
    <row r="168" spans="1:10" ht="17" x14ac:dyDescent="0.2">
      <c r="A168" s="12" t="s">
        <v>111</v>
      </c>
      <c r="B168" s="8" t="s">
        <v>112</v>
      </c>
      <c r="C168" s="8" t="s">
        <v>26</v>
      </c>
      <c r="D168" s="8">
        <v>2006</v>
      </c>
      <c r="E168" s="8">
        <v>88.69</v>
      </c>
      <c r="F168" s="7">
        <v>64026</v>
      </c>
      <c r="G168" s="17">
        <v>97.08</v>
      </c>
      <c r="H168" s="7">
        <v>58497</v>
      </c>
      <c r="I168" s="7">
        <v>81541</v>
      </c>
      <c r="J168" s="8"/>
    </row>
    <row r="169" spans="1:10" ht="17" x14ac:dyDescent="0.2">
      <c r="A169" s="12" t="s">
        <v>111</v>
      </c>
      <c r="B169" s="8" t="s">
        <v>112</v>
      </c>
      <c r="C169" s="8" t="s">
        <v>26</v>
      </c>
      <c r="D169" s="8">
        <v>2001</v>
      </c>
      <c r="E169" s="8">
        <v>93.25</v>
      </c>
      <c r="F169" s="7">
        <v>54847</v>
      </c>
      <c r="G169" s="17">
        <v>97.85</v>
      </c>
      <c r="H169" s="7">
        <v>52267</v>
      </c>
      <c r="I169" s="7">
        <v>80522</v>
      </c>
      <c r="J169" s="8"/>
    </row>
    <row r="170" spans="1:10" ht="17" x14ac:dyDescent="0.2">
      <c r="A170" s="12" t="s">
        <v>111</v>
      </c>
      <c r="B170" s="8" t="s">
        <v>112</v>
      </c>
      <c r="C170" s="8" t="s">
        <v>26</v>
      </c>
      <c r="D170" s="8">
        <v>1998</v>
      </c>
      <c r="E170" s="8">
        <v>86.7</v>
      </c>
      <c r="F170" s="7">
        <v>54847</v>
      </c>
      <c r="G170" s="17">
        <v>90.18</v>
      </c>
      <c r="H170" s="7">
        <v>52729</v>
      </c>
      <c r="I170" s="7">
        <v>78845</v>
      </c>
      <c r="J170" s="8"/>
    </row>
    <row r="171" spans="1:10" ht="17" x14ac:dyDescent="0.2">
      <c r="A171" s="12" t="s">
        <v>111</v>
      </c>
      <c r="B171" s="8" t="s">
        <v>112</v>
      </c>
      <c r="C171" s="8" t="s">
        <v>26</v>
      </c>
      <c r="D171" s="8">
        <v>1993</v>
      </c>
      <c r="E171" s="8">
        <v>86.53</v>
      </c>
      <c r="F171" s="7">
        <v>50370</v>
      </c>
      <c r="G171" s="17">
        <v>96.08</v>
      </c>
      <c r="H171" s="7">
        <v>45360</v>
      </c>
      <c r="I171" s="7">
        <v>72000</v>
      </c>
      <c r="J171" s="8"/>
    </row>
    <row r="172" spans="1:10" ht="17" x14ac:dyDescent="0.2">
      <c r="A172" s="12" t="s">
        <v>113</v>
      </c>
      <c r="B172" s="8" t="s">
        <v>114</v>
      </c>
      <c r="C172" s="8" t="s">
        <v>26</v>
      </c>
      <c r="D172" s="8">
        <v>2012</v>
      </c>
      <c r="E172" s="8">
        <v>91.05</v>
      </c>
      <c r="F172" s="7">
        <v>2701299</v>
      </c>
      <c r="G172" s="17">
        <v>88.25</v>
      </c>
      <c r="H172" s="7">
        <v>2786886</v>
      </c>
      <c r="I172" s="7">
        <v>5485998</v>
      </c>
    </row>
    <row r="173" spans="1:10" ht="17" x14ac:dyDescent="0.2">
      <c r="A173" s="12" t="s">
        <v>113</v>
      </c>
      <c r="B173" s="8" t="s">
        <v>114</v>
      </c>
      <c r="C173" s="8" t="s">
        <v>26</v>
      </c>
      <c r="D173" s="8">
        <v>2007</v>
      </c>
      <c r="E173" s="8">
        <v>68.61</v>
      </c>
      <c r="F173" s="7">
        <v>2600000</v>
      </c>
      <c r="G173" s="17">
        <v>64.790000000000006</v>
      </c>
      <c r="H173" s="7">
        <v>2753360</v>
      </c>
      <c r="I173" s="7">
        <v>5420000</v>
      </c>
    </row>
    <row r="174" spans="1:10" ht="17" x14ac:dyDescent="0.2">
      <c r="A174" s="12" t="s">
        <v>113</v>
      </c>
      <c r="B174" s="8" t="s">
        <v>114</v>
      </c>
      <c r="C174" s="8" t="s">
        <v>26</v>
      </c>
      <c r="D174" s="8">
        <v>2002</v>
      </c>
      <c r="E174" s="8">
        <v>81.430000000000007</v>
      </c>
      <c r="F174" s="7">
        <v>2342547</v>
      </c>
      <c r="G174" s="17">
        <v>75.56</v>
      </c>
      <c r="H174" s="7">
        <v>2524320</v>
      </c>
      <c r="I174" s="7">
        <v>5426618</v>
      </c>
    </row>
    <row r="175" spans="1:10" ht="17" x14ac:dyDescent="0.2">
      <c r="A175" s="12" t="s">
        <v>113</v>
      </c>
      <c r="B175" s="8" t="s">
        <v>114</v>
      </c>
      <c r="C175" s="8" t="s">
        <v>26</v>
      </c>
      <c r="D175" s="8">
        <v>1996</v>
      </c>
      <c r="E175" s="8">
        <v>68.59</v>
      </c>
      <c r="F175" s="7">
        <v>1500000</v>
      </c>
      <c r="G175" s="17">
        <v>50.69</v>
      </c>
      <c r="H175" s="7">
        <v>2029720</v>
      </c>
      <c r="I175" s="7">
        <v>4613000</v>
      </c>
    </row>
    <row r="176" spans="1:10" s="8" customFormat="1" ht="17" x14ac:dyDescent="0.2">
      <c r="A176" s="12" t="s">
        <v>118</v>
      </c>
      <c r="B176" s="8" t="s">
        <v>119</v>
      </c>
      <c r="C176" s="8" t="s">
        <v>26</v>
      </c>
      <c r="D176" s="8">
        <v>2010</v>
      </c>
      <c r="E176" s="8">
        <v>58.62</v>
      </c>
      <c r="F176" s="7">
        <v>4800000</v>
      </c>
      <c r="G176" s="17">
        <v>63.34</v>
      </c>
      <c r="H176" s="7">
        <v>4442454</v>
      </c>
      <c r="I176" s="7">
        <v>9584299</v>
      </c>
    </row>
    <row r="177" spans="1:9" ht="17" x14ac:dyDescent="0.2">
      <c r="A177" s="12" t="s">
        <v>120</v>
      </c>
      <c r="B177" s="8" t="s">
        <v>121</v>
      </c>
      <c r="C177" s="8" t="s">
        <v>26</v>
      </c>
      <c r="D177" s="8">
        <v>2015</v>
      </c>
      <c r="E177" s="8">
        <v>46.4</v>
      </c>
      <c r="F177" s="7">
        <v>13126989</v>
      </c>
      <c r="G177" s="17">
        <v>30.97</v>
      </c>
      <c r="H177" s="7">
        <v>19667400</v>
      </c>
      <c r="I177" s="7">
        <v>38435252</v>
      </c>
    </row>
    <row r="178" spans="1:9" ht="17" x14ac:dyDescent="0.2">
      <c r="A178" s="12" t="s">
        <v>120</v>
      </c>
      <c r="B178" s="8" t="s">
        <v>121</v>
      </c>
      <c r="C178" s="8" t="s">
        <v>26</v>
      </c>
      <c r="D178" s="8">
        <v>2010</v>
      </c>
      <c r="E178" s="8">
        <v>72</v>
      </c>
      <c r="F178" s="7">
        <v>16176142</v>
      </c>
      <c r="G178" s="17">
        <v>64.11</v>
      </c>
      <c r="H178" s="7">
        <v>18168000</v>
      </c>
      <c r="I178" s="7">
        <v>35505000</v>
      </c>
    </row>
    <row r="179" spans="1:9" ht="17" x14ac:dyDescent="0.2">
      <c r="A179" s="12" t="s">
        <v>120</v>
      </c>
      <c r="B179" s="8" t="s">
        <v>121</v>
      </c>
      <c r="C179" s="8" t="s">
        <v>26</v>
      </c>
      <c r="D179" s="8">
        <v>2000</v>
      </c>
      <c r="E179" s="8"/>
      <c r="F179" s="7">
        <v>12000000</v>
      </c>
      <c r="G179" s="17"/>
      <c r="H179" s="7">
        <v>16503927</v>
      </c>
      <c r="I179" s="7">
        <v>34109304</v>
      </c>
    </row>
    <row r="180" spans="1:9" ht="17" x14ac:dyDescent="0.2">
      <c r="A180" s="12" t="s">
        <v>120</v>
      </c>
      <c r="B180" s="8" t="s">
        <v>121</v>
      </c>
      <c r="C180" s="8" t="s">
        <v>26</v>
      </c>
      <c r="D180" s="8">
        <v>1996</v>
      </c>
      <c r="E180" s="8">
        <v>72.2</v>
      </c>
      <c r="F180" s="7">
        <v>7652742</v>
      </c>
      <c r="G180" s="17">
        <v>36.22</v>
      </c>
      <c r="H180" s="7">
        <v>15253500</v>
      </c>
      <c r="I180" s="7">
        <v>30507000</v>
      </c>
    </row>
    <row r="181" spans="1:9" ht="51" x14ac:dyDescent="0.2">
      <c r="A181" s="12" t="s">
        <v>124</v>
      </c>
      <c r="B181" s="8" t="s">
        <v>125</v>
      </c>
      <c r="C181" s="8" t="s">
        <v>26</v>
      </c>
      <c r="D181" s="8">
        <v>2015</v>
      </c>
      <c r="E181" s="8">
        <v>67.34</v>
      </c>
      <c r="F181" s="7">
        <v>23161440</v>
      </c>
      <c r="G181" s="17">
        <v>62.4</v>
      </c>
      <c r="H181" s="7">
        <v>24994742</v>
      </c>
      <c r="I181" s="7">
        <v>51045882</v>
      </c>
    </row>
    <row r="182" spans="1:9" ht="51" x14ac:dyDescent="0.2">
      <c r="A182" s="12" t="s">
        <v>124</v>
      </c>
      <c r="B182" s="8" t="s">
        <v>125</v>
      </c>
      <c r="C182" s="8" t="s">
        <v>26</v>
      </c>
      <c r="D182" s="8">
        <v>2010</v>
      </c>
      <c r="E182" s="8">
        <v>42.84</v>
      </c>
      <c r="F182" s="7">
        <v>20137303</v>
      </c>
      <c r="G182" s="17">
        <v>40.71</v>
      </c>
      <c r="H182" s="7">
        <v>21189992</v>
      </c>
      <c r="I182" s="7">
        <v>41892895</v>
      </c>
    </row>
    <row r="183" spans="1:9" ht="51" x14ac:dyDescent="0.2">
      <c r="A183" s="12" t="s">
        <v>124</v>
      </c>
      <c r="B183" s="8" t="s">
        <v>125</v>
      </c>
      <c r="C183" s="8" t="s">
        <v>26</v>
      </c>
      <c r="D183" s="8">
        <v>2005</v>
      </c>
      <c r="E183" s="8">
        <v>72.23</v>
      </c>
      <c r="F183" s="7">
        <v>16442657</v>
      </c>
      <c r="G183" s="17">
        <v>68.02</v>
      </c>
      <c r="H183" s="7">
        <v>17459595</v>
      </c>
      <c r="I183" s="7">
        <v>36766356</v>
      </c>
    </row>
    <row r="184" spans="1:9" ht="51" x14ac:dyDescent="0.2">
      <c r="A184" s="12" t="s">
        <v>124</v>
      </c>
      <c r="B184" s="8" t="s">
        <v>125</v>
      </c>
      <c r="C184" s="8" t="s">
        <v>26</v>
      </c>
      <c r="D184" s="8">
        <v>2000</v>
      </c>
      <c r="E184" s="8">
        <v>84.43</v>
      </c>
      <c r="F184" s="7">
        <v>10088484</v>
      </c>
      <c r="G184" s="17">
        <v>53.05</v>
      </c>
      <c r="H184" s="7">
        <v>16055200</v>
      </c>
      <c r="I184" s="7">
        <v>33517000</v>
      </c>
    </row>
    <row r="185" spans="1:9" ht="51" x14ac:dyDescent="0.2">
      <c r="A185" s="12" t="s">
        <v>124</v>
      </c>
      <c r="B185" s="8" t="s">
        <v>125</v>
      </c>
      <c r="C185" s="8" t="s">
        <v>26</v>
      </c>
      <c r="D185" s="8">
        <v>1995</v>
      </c>
      <c r="E185" s="8">
        <v>76.67</v>
      </c>
      <c r="F185" s="7">
        <v>8929969</v>
      </c>
      <c r="G185" s="17">
        <v>48.03</v>
      </c>
      <c r="H185" s="7">
        <v>14256000</v>
      </c>
      <c r="I185" s="7">
        <v>29700000</v>
      </c>
    </row>
    <row r="186" spans="1:9" ht="17" x14ac:dyDescent="0.2">
      <c r="A186" s="12" t="s">
        <v>126</v>
      </c>
      <c r="B186" s="8" t="s">
        <v>127</v>
      </c>
      <c r="C186" s="8" t="s">
        <v>26</v>
      </c>
      <c r="D186" s="8">
        <v>2015</v>
      </c>
      <c r="E186" s="8">
        <v>60.94</v>
      </c>
      <c r="F186" s="7">
        <v>3509258</v>
      </c>
      <c r="G186" s="17">
        <v>53.21</v>
      </c>
      <c r="H186" s="7">
        <v>4019183</v>
      </c>
      <c r="I186" s="7">
        <v>7552318</v>
      </c>
    </row>
    <row r="187" spans="1:9" ht="17" x14ac:dyDescent="0.2">
      <c r="A187" s="12" t="s">
        <v>126</v>
      </c>
      <c r="B187" s="8" t="s">
        <v>127</v>
      </c>
      <c r="C187" s="8" t="s">
        <v>26</v>
      </c>
      <c r="D187" s="8">
        <v>2010</v>
      </c>
      <c r="E187" s="8">
        <v>64.680000000000007</v>
      </c>
      <c r="F187" s="7">
        <v>3277492</v>
      </c>
      <c r="G187" s="17">
        <v>65.790000000000006</v>
      </c>
      <c r="H187" s="7">
        <v>3222000</v>
      </c>
      <c r="I187" s="7">
        <v>6291000</v>
      </c>
    </row>
    <row r="188" spans="1:9" ht="17" x14ac:dyDescent="0.2">
      <c r="A188" s="12" t="s">
        <v>126</v>
      </c>
      <c r="B188" s="8" t="s">
        <v>127</v>
      </c>
      <c r="C188" s="8" t="s">
        <v>26</v>
      </c>
      <c r="D188" s="8">
        <v>2005</v>
      </c>
      <c r="E188" s="8">
        <v>63.58</v>
      </c>
      <c r="F188" s="7">
        <v>3599306</v>
      </c>
      <c r="G188" s="17">
        <v>88.36</v>
      </c>
      <c r="H188" s="7">
        <v>2589797</v>
      </c>
      <c r="I188" s="7">
        <v>5556812</v>
      </c>
    </row>
    <row r="189" spans="1:9" ht="17" x14ac:dyDescent="0.2">
      <c r="A189" s="12" t="s">
        <v>126</v>
      </c>
      <c r="B189" s="8" t="s">
        <v>127</v>
      </c>
      <c r="C189" s="8" t="s">
        <v>26</v>
      </c>
      <c r="D189" s="8">
        <v>2003</v>
      </c>
      <c r="E189" s="8">
        <v>71.989999999999995</v>
      </c>
      <c r="F189" s="7">
        <v>3233353</v>
      </c>
      <c r="G189" s="17">
        <v>96.46</v>
      </c>
      <c r="H189" s="7">
        <v>2412988</v>
      </c>
      <c r="I189" s="7">
        <v>5285501</v>
      </c>
    </row>
    <row r="190" spans="1:9" ht="17" x14ac:dyDescent="0.2">
      <c r="A190" s="12" t="s">
        <v>126</v>
      </c>
      <c r="B190" s="8" t="s">
        <v>127</v>
      </c>
      <c r="C190" s="8" t="s">
        <v>26</v>
      </c>
      <c r="D190" s="8">
        <v>1998</v>
      </c>
      <c r="E190" s="8">
        <v>69.81</v>
      </c>
      <c r="F190" s="7">
        <v>2273190</v>
      </c>
      <c r="G190" s="17">
        <v>74.819999999999993</v>
      </c>
      <c r="H190" s="7">
        <v>2121207</v>
      </c>
      <c r="I190" s="7">
        <v>4419181</v>
      </c>
    </row>
    <row r="191" spans="1:9" ht="17" x14ac:dyDescent="0.2">
      <c r="A191" s="12" t="s">
        <v>128</v>
      </c>
      <c r="B191" s="8" t="s">
        <v>129</v>
      </c>
      <c r="C191" s="8" t="s">
        <v>26</v>
      </c>
      <c r="D191" s="8">
        <v>2014</v>
      </c>
      <c r="E191" s="8">
        <v>60.35</v>
      </c>
      <c r="F191" s="7">
        <v>5285625</v>
      </c>
      <c r="G191" s="17">
        <v>40.450000000000003</v>
      </c>
      <c r="H191" s="7">
        <v>7885952</v>
      </c>
      <c r="I191" s="7">
        <v>10937521</v>
      </c>
    </row>
    <row r="192" spans="1:9" ht="17" x14ac:dyDescent="0.2">
      <c r="A192" s="12" t="s">
        <v>128</v>
      </c>
      <c r="B192" s="8" t="s">
        <v>129</v>
      </c>
      <c r="C192" s="8" t="s">
        <v>26</v>
      </c>
      <c r="D192" s="8">
        <v>2009</v>
      </c>
      <c r="E192" s="8">
        <v>89.45</v>
      </c>
      <c r="F192" s="7">
        <v>5296008</v>
      </c>
      <c r="G192" s="17">
        <v>64.84</v>
      </c>
      <c r="H192" s="7">
        <v>7306000</v>
      </c>
      <c r="I192" s="7">
        <v>10486339</v>
      </c>
    </row>
    <row r="193" spans="1:9" ht="17" x14ac:dyDescent="0.2">
      <c r="A193" s="12" t="s">
        <v>128</v>
      </c>
      <c r="B193" s="8" t="s">
        <v>129</v>
      </c>
      <c r="C193" s="8" t="s">
        <v>26</v>
      </c>
      <c r="D193" s="8">
        <v>2004</v>
      </c>
      <c r="E193" s="8">
        <v>91.52</v>
      </c>
      <c r="F193" s="7">
        <v>4877905</v>
      </c>
      <c r="G193" s="17">
        <v>68</v>
      </c>
      <c r="H193" s="7">
        <v>6565677</v>
      </c>
      <c r="I193" s="7">
        <v>9974722</v>
      </c>
    </row>
    <row r="194" spans="1:9" ht="17" x14ac:dyDescent="0.2">
      <c r="A194" s="12" t="s">
        <v>128</v>
      </c>
      <c r="B194" s="8" t="s">
        <v>129</v>
      </c>
      <c r="C194" s="8" t="s">
        <v>26</v>
      </c>
      <c r="D194" s="8">
        <v>1999</v>
      </c>
      <c r="E194" s="8">
        <v>89.7</v>
      </c>
      <c r="F194" s="7">
        <v>218400</v>
      </c>
      <c r="G194" s="17">
        <v>3.52</v>
      </c>
      <c r="H194" s="7">
        <v>5563704</v>
      </c>
      <c r="I194" s="7">
        <v>9466018</v>
      </c>
    </row>
    <row r="195" spans="1:9" ht="17" x14ac:dyDescent="0.2">
      <c r="A195" s="12" t="s">
        <v>128</v>
      </c>
      <c r="B195" s="8" t="s">
        <v>129</v>
      </c>
      <c r="C195" s="8" t="s">
        <v>26</v>
      </c>
      <c r="D195" s="8">
        <v>1994</v>
      </c>
      <c r="E195" s="8">
        <v>94.9</v>
      </c>
      <c r="F195" s="7">
        <v>3150612</v>
      </c>
      <c r="G195" s="17">
        <v>63.4</v>
      </c>
      <c r="H195" s="7">
        <v>4715820</v>
      </c>
      <c r="I195" s="7">
        <v>8733000</v>
      </c>
    </row>
    <row r="196" spans="1:9" ht="17" x14ac:dyDescent="0.2">
      <c r="A196" s="12" t="s">
        <v>165</v>
      </c>
      <c r="B196" s="8" t="s">
        <v>130</v>
      </c>
      <c r="C196" s="8" t="s">
        <v>26</v>
      </c>
      <c r="D196" s="8">
        <v>2016</v>
      </c>
      <c r="E196" s="8">
        <v>67.61</v>
      </c>
      <c r="F196" s="7">
        <v>15277198</v>
      </c>
      <c r="G196" s="17">
        <v>60.37</v>
      </c>
      <c r="H196" s="7">
        <v>17110660</v>
      </c>
      <c r="I196" s="7">
        <v>38319241</v>
      </c>
    </row>
    <row r="197" spans="1:9" ht="17" x14ac:dyDescent="0.2">
      <c r="A197" s="12" t="s">
        <v>165</v>
      </c>
      <c r="B197" s="8" t="s">
        <v>130</v>
      </c>
      <c r="C197" s="8" t="s">
        <v>26</v>
      </c>
      <c r="D197" s="8">
        <v>2011</v>
      </c>
      <c r="E197" s="8">
        <v>59.29</v>
      </c>
      <c r="F197" s="7">
        <v>13954129</v>
      </c>
      <c r="G197" s="17">
        <v>55.32</v>
      </c>
      <c r="H197" s="7">
        <v>14954435</v>
      </c>
      <c r="I197" s="7">
        <v>34612250</v>
      </c>
    </row>
    <row r="198" spans="1:9" ht="17" x14ac:dyDescent="0.2">
      <c r="A198" s="12" t="s">
        <v>165</v>
      </c>
      <c r="B198" s="8" t="s">
        <v>130</v>
      </c>
      <c r="C198" s="8" t="s">
        <v>26</v>
      </c>
      <c r="D198" s="8">
        <v>2006</v>
      </c>
      <c r="E198" s="8">
        <v>69.19</v>
      </c>
      <c r="F198" s="7">
        <v>10450788</v>
      </c>
      <c r="G198" s="17">
        <v>61.17</v>
      </c>
      <c r="H198" s="7">
        <v>11820000</v>
      </c>
      <c r="I198" s="7">
        <v>27269482</v>
      </c>
    </row>
    <row r="199" spans="1:9" ht="17" x14ac:dyDescent="0.2">
      <c r="A199" s="12" t="s">
        <v>165</v>
      </c>
      <c r="B199" s="8" t="s">
        <v>130</v>
      </c>
      <c r="C199" s="8" t="s">
        <v>26</v>
      </c>
      <c r="D199" s="8">
        <v>2001</v>
      </c>
      <c r="E199" s="8">
        <v>70.31</v>
      </c>
      <c r="F199" s="7">
        <v>10775836</v>
      </c>
      <c r="G199" s="17">
        <v>74.23</v>
      </c>
      <c r="H199" s="7">
        <v>10206461</v>
      </c>
      <c r="I199" s="7">
        <v>22070329</v>
      </c>
    </row>
    <row r="200" spans="1:9" ht="17" x14ac:dyDescent="0.2">
      <c r="A200" s="12" t="s">
        <v>165</v>
      </c>
      <c r="B200" s="8" t="s">
        <v>130</v>
      </c>
      <c r="C200" s="8" t="s">
        <v>26</v>
      </c>
      <c r="D200" s="8">
        <v>1996</v>
      </c>
      <c r="E200" s="8">
        <v>72.599999999999994</v>
      </c>
      <c r="F200" s="7">
        <v>8489915</v>
      </c>
      <c r="G200" s="17">
        <v>62.42</v>
      </c>
      <c r="H200" s="7">
        <v>9875250</v>
      </c>
      <c r="I200" s="7">
        <v>21945000</v>
      </c>
    </row>
    <row r="201" spans="1:9" ht="17" x14ac:dyDescent="0.2">
      <c r="A201" s="12" t="s">
        <v>20</v>
      </c>
      <c r="B201" s="8" t="s">
        <v>133</v>
      </c>
      <c r="C201" s="8" t="s">
        <v>26</v>
      </c>
      <c r="D201" s="8">
        <v>2016</v>
      </c>
      <c r="E201" s="8">
        <v>56.45</v>
      </c>
      <c r="F201" s="7">
        <v>6698372</v>
      </c>
      <c r="G201" s="17">
        <v>51.58</v>
      </c>
      <c r="H201" s="7">
        <v>7331669</v>
      </c>
      <c r="I201" s="7">
        <v>15510711</v>
      </c>
    </row>
    <row r="202" spans="1:9" ht="17" x14ac:dyDescent="0.2">
      <c r="A202" s="12" t="s">
        <v>20</v>
      </c>
      <c r="B202" s="8" t="s">
        <v>133</v>
      </c>
      <c r="C202" s="8" t="s">
        <v>26</v>
      </c>
      <c r="D202" s="8">
        <v>2015</v>
      </c>
      <c r="E202" s="8">
        <v>32.36</v>
      </c>
      <c r="F202" s="7">
        <v>5166088</v>
      </c>
      <c r="G202" s="17">
        <v>24.17</v>
      </c>
      <c r="H202" s="7">
        <v>6916260</v>
      </c>
      <c r="I202" s="7">
        <v>14638505</v>
      </c>
    </row>
    <row r="203" spans="1:9" ht="17" x14ac:dyDescent="0.2">
      <c r="A203" s="12" t="s">
        <v>20</v>
      </c>
      <c r="B203" s="8" t="s">
        <v>133</v>
      </c>
      <c r="C203" s="8" t="s">
        <v>26</v>
      </c>
      <c r="D203" s="8">
        <v>2011</v>
      </c>
      <c r="E203" s="8">
        <v>53.65</v>
      </c>
      <c r="F203" s="7">
        <v>5167154</v>
      </c>
      <c r="G203" s="17">
        <v>42.25</v>
      </c>
      <c r="H203" s="8"/>
      <c r="I203" s="7">
        <v>13888101</v>
      </c>
    </row>
    <row r="204" spans="1:9" ht="17" x14ac:dyDescent="0.2">
      <c r="A204" s="12" t="s">
        <v>20</v>
      </c>
      <c r="B204" s="8" t="s">
        <v>133</v>
      </c>
      <c r="C204" s="8" t="s">
        <v>26</v>
      </c>
      <c r="D204" s="8">
        <v>2008</v>
      </c>
      <c r="E204" s="8">
        <v>45.43</v>
      </c>
      <c r="F204" s="7">
        <v>3944135</v>
      </c>
      <c r="G204" s="17">
        <v>34.18</v>
      </c>
      <c r="H204" s="7">
        <v>5241627</v>
      </c>
      <c r="I204" s="7">
        <v>11669534</v>
      </c>
    </row>
    <row r="205" spans="1:9" ht="17" x14ac:dyDescent="0.2">
      <c r="A205" s="12" t="s">
        <v>20</v>
      </c>
      <c r="B205" s="8" t="s">
        <v>133</v>
      </c>
      <c r="C205" s="8" t="s">
        <v>26</v>
      </c>
      <c r="D205" s="8">
        <v>2006</v>
      </c>
      <c r="E205" s="8">
        <v>70.77</v>
      </c>
      <c r="F205" s="7">
        <v>3941229</v>
      </c>
      <c r="G205" s="17">
        <v>55.75</v>
      </c>
      <c r="H205" s="7">
        <v>5002483</v>
      </c>
      <c r="I205" s="7">
        <v>11502010</v>
      </c>
    </row>
    <row r="206" spans="1:9" ht="17" x14ac:dyDescent="0.2">
      <c r="A206" s="12" t="s">
        <v>20</v>
      </c>
      <c r="B206" s="8" t="s">
        <v>133</v>
      </c>
      <c r="C206" s="8" t="s">
        <v>26</v>
      </c>
      <c r="D206" s="8">
        <v>2001</v>
      </c>
      <c r="E206" s="8">
        <v>67.81</v>
      </c>
      <c r="F206" s="7">
        <v>2604761</v>
      </c>
      <c r="G206" s="17">
        <v>35.08</v>
      </c>
      <c r="H206" s="7">
        <v>5035404</v>
      </c>
      <c r="I206" s="7">
        <v>10646096</v>
      </c>
    </row>
    <row r="207" spans="1:9" ht="17" x14ac:dyDescent="0.2">
      <c r="A207" s="12" t="s">
        <v>20</v>
      </c>
      <c r="B207" s="8" t="s">
        <v>133</v>
      </c>
      <c r="C207" s="8" t="s">
        <v>26</v>
      </c>
      <c r="D207" s="8">
        <v>1996</v>
      </c>
      <c r="E207" s="8">
        <v>55.52</v>
      </c>
      <c r="F207" s="7">
        <v>2267382</v>
      </c>
      <c r="G207" s="17">
        <v>28.18</v>
      </c>
      <c r="H207" s="7">
        <v>4467520</v>
      </c>
      <c r="I207" s="7">
        <v>9712000</v>
      </c>
    </row>
    <row r="208" spans="1:9" ht="17" x14ac:dyDescent="0.2">
      <c r="A208" s="12" t="s">
        <v>20</v>
      </c>
      <c r="B208" s="8" t="s">
        <v>133</v>
      </c>
      <c r="C208" s="8" t="s">
        <v>26</v>
      </c>
      <c r="D208" s="8">
        <v>1991</v>
      </c>
      <c r="E208" s="8">
        <v>44.44</v>
      </c>
      <c r="F208" s="7">
        <v>2981895</v>
      </c>
      <c r="G208" s="17">
        <v>34.25</v>
      </c>
      <c r="H208" s="7">
        <v>3869520</v>
      </c>
      <c r="I208" s="7">
        <v>8412000</v>
      </c>
    </row>
    <row r="209" spans="1:9" ht="17" x14ac:dyDescent="0.2">
      <c r="A209" s="12" t="s">
        <v>21</v>
      </c>
      <c r="B209" s="8" t="s">
        <v>134</v>
      </c>
      <c r="C209" s="8" t="s">
        <v>26</v>
      </c>
      <c r="D209" s="8">
        <v>2013</v>
      </c>
      <c r="E209" s="8">
        <v>54.38</v>
      </c>
      <c r="F209" s="7">
        <v>6400000</v>
      </c>
      <c r="G209" s="17">
        <v>61.09</v>
      </c>
      <c r="H209" s="7">
        <v>5696780</v>
      </c>
      <c r="I209" s="7">
        <v>13182908</v>
      </c>
    </row>
    <row r="210" spans="1:9" ht="17" x14ac:dyDescent="0.2">
      <c r="A210" s="12" t="s">
        <v>21</v>
      </c>
      <c r="B210" s="8" t="s">
        <v>134</v>
      </c>
      <c r="C210" s="8" t="s">
        <v>26</v>
      </c>
      <c r="D210" s="8">
        <v>2008</v>
      </c>
      <c r="E210" s="8">
        <v>42.37</v>
      </c>
      <c r="F210" s="7">
        <v>5934768</v>
      </c>
      <c r="G210" s="17">
        <v>47.27</v>
      </c>
      <c r="H210" s="7">
        <v>5320015</v>
      </c>
      <c r="I210" s="7">
        <v>12311143</v>
      </c>
    </row>
    <row r="211" spans="1:9" ht="17" x14ac:dyDescent="0.2">
      <c r="A211" s="12" t="s">
        <v>21</v>
      </c>
      <c r="B211" s="8" t="s">
        <v>134</v>
      </c>
      <c r="C211" s="8" t="s">
        <v>26</v>
      </c>
      <c r="D211" s="8">
        <v>2002</v>
      </c>
      <c r="E211" s="8">
        <v>54.33</v>
      </c>
      <c r="F211" s="7">
        <v>5607795</v>
      </c>
      <c r="G211" s="17">
        <v>54.25</v>
      </c>
      <c r="H211" s="7">
        <v>5615938</v>
      </c>
      <c r="I211" s="7">
        <v>11365366</v>
      </c>
    </row>
    <row r="212" spans="1:9" ht="17" x14ac:dyDescent="0.2">
      <c r="A212" s="12" t="s">
        <v>21</v>
      </c>
      <c r="B212" s="8" t="s">
        <v>134</v>
      </c>
      <c r="C212" s="8" t="s">
        <v>26</v>
      </c>
      <c r="D212" s="8">
        <v>1996</v>
      </c>
      <c r="E212" s="8">
        <v>32.299999999999997</v>
      </c>
      <c r="F212" s="7">
        <v>4822289</v>
      </c>
      <c r="G212" s="17">
        <v>26.68</v>
      </c>
      <c r="H212" s="7">
        <v>5839000</v>
      </c>
      <c r="I212" s="7">
        <v>11678000</v>
      </c>
    </row>
    <row r="213" spans="1:9" ht="17" x14ac:dyDescent="0.2">
      <c r="A213" s="12" t="s">
        <v>21</v>
      </c>
      <c r="B213" s="8" t="s">
        <v>134</v>
      </c>
      <c r="C213" s="8" t="s">
        <v>26</v>
      </c>
      <c r="D213" s="8">
        <v>1990</v>
      </c>
      <c r="E213" s="8"/>
      <c r="F213" s="8"/>
      <c r="G213" s="17">
        <v>56.36</v>
      </c>
      <c r="H213" s="7">
        <v>4590810</v>
      </c>
      <c r="I213" s="7">
        <v>9369000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30"/>
  <sheetViews>
    <sheetView tabSelected="1" workbookViewId="0">
      <selection activeCell="AE3" sqref="AE3"/>
    </sheetView>
  </sheetViews>
  <sheetFormatPr baseColWidth="10" defaultRowHeight="16" x14ac:dyDescent="0.2"/>
  <sheetData>
    <row r="1" spans="1:49" x14ac:dyDescent="0.2">
      <c r="B1" s="1" t="s">
        <v>22</v>
      </c>
      <c r="C1" s="1" t="s">
        <v>0</v>
      </c>
      <c r="D1" s="1" t="s">
        <v>2</v>
      </c>
      <c r="E1" s="1" t="s">
        <v>45</v>
      </c>
      <c r="F1" s="1" t="s">
        <v>25</v>
      </c>
      <c r="G1" s="1" t="s">
        <v>3</v>
      </c>
      <c r="H1" s="1" t="s">
        <v>49</v>
      </c>
      <c r="I1" s="1" t="s">
        <v>51</v>
      </c>
      <c r="J1" s="1" t="s">
        <v>53</v>
      </c>
      <c r="K1" s="1" t="s">
        <v>137</v>
      </c>
      <c r="L1" s="1" t="s">
        <v>57</v>
      </c>
      <c r="M1" s="1" t="s">
        <v>135</v>
      </c>
      <c r="N1" s="1" t="s">
        <v>63</v>
      </c>
      <c r="O1" s="1" t="s">
        <v>70</v>
      </c>
      <c r="P1" s="1" t="s">
        <v>72</v>
      </c>
      <c r="Q1" s="1" t="s">
        <v>4</v>
      </c>
      <c r="R1" s="1" t="s">
        <v>75</v>
      </c>
      <c r="S1" s="1" t="s">
        <v>77</v>
      </c>
      <c r="T1" s="1" t="s">
        <v>5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87</v>
      </c>
      <c r="Z1" s="1" t="s">
        <v>12</v>
      </c>
      <c r="AA1" s="1" t="s">
        <v>13</v>
      </c>
      <c r="AB1" s="1" t="s">
        <v>97</v>
      </c>
      <c r="AC1" s="1" t="s">
        <v>14</v>
      </c>
      <c r="AD1" s="1" t="s">
        <v>136</v>
      </c>
      <c r="AE1" s="1" t="s">
        <v>104</v>
      </c>
      <c r="AF1" s="1" t="s">
        <v>108</v>
      </c>
      <c r="AG1" s="1" t="s">
        <v>15</v>
      </c>
      <c r="AH1" s="1" t="s">
        <v>111</v>
      </c>
      <c r="AI1" s="1" t="s">
        <v>113</v>
      </c>
      <c r="AJ1" s="1" t="s">
        <v>120</v>
      </c>
      <c r="AK1" s="1" t="s">
        <v>18</v>
      </c>
      <c r="AL1" s="1" t="s">
        <v>126</v>
      </c>
      <c r="AM1" s="1" t="s">
        <v>128</v>
      </c>
      <c r="AN1" s="1" t="s">
        <v>19</v>
      </c>
      <c r="AO1" s="1" t="s">
        <v>20</v>
      </c>
      <c r="AP1" s="1" t="s">
        <v>21</v>
      </c>
      <c r="AQ1" s="1" t="s">
        <v>139</v>
      </c>
    </row>
    <row r="2" spans="1:49" x14ac:dyDescent="0.2">
      <c r="B2" s="4">
        <v>88</v>
      </c>
      <c r="C2" s="4">
        <v>65.400000000000006</v>
      </c>
      <c r="D2" s="4">
        <v>33.25</v>
      </c>
      <c r="E2" s="4">
        <v>69.5</v>
      </c>
      <c r="F2" s="4">
        <v>51</v>
      </c>
      <c r="G2" s="4">
        <v>69.333333333333329</v>
      </c>
      <c r="H2" s="4">
        <v>53.75</v>
      </c>
      <c r="I2" s="4">
        <v>69.75</v>
      </c>
      <c r="J2" s="4">
        <v>56.6</v>
      </c>
      <c r="K2" s="4">
        <v>56.5</v>
      </c>
      <c r="L2" s="4">
        <v>44.75</v>
      </c>
      <c r="M2" s="4">
        <v>37.25</v>
      </c>
      <c r="N2" s="4">
        <v>81</v>
      </c>
      <c r="O2" s="4">
        <v>47.5</v>
      </c>
      <c r="P2" s="4">
        <v>64.75</v>
      </c>
      <c r="Q2" s="4">
        <v>73.166666666666671</v>
      </c>
      <c r="R2" s="4">
        <v>75.5</v>
      </c>
      <c r="S2" s="4">
        <v>73</v>
      </c>
      <c r="T2" s="4">
        <v>45.8</v>
      </c>
      <c r="U2" s="4">
        <v>47.5</v>
      </c>
      <c r="V2" s="4">
        <v>50.666666666666664</v>
      </c>
      <c r="W2" s="4">
        <v>74.599999999999994</v>
      </c>
      <c r="X2" s="4">
        <v>41.75</v>
      </c>
      <c r="Y2" s="4">
        <v>53.5</v>
      </c>
      <c r="Z2" s="4">
        <v>49.8</v>
      </c>
      <c r="AA2" s="4">
        <v>69.400000000000006</v>
      </c>
      <c r="AB2" s="4">
        <v>44.8</v>
      </c>
      <c r="AC2" s="4">
        <v>47</v>
      </c>
      <c r="AD2" s="4">
        <v>80</v>
      </c>
      <c r="AE2" s="4">
        <v>89.5</v>
      </c>
      <c r="AF2" s="4">
        <v>68.75</v>
      </c>
      <c r="AG2" s="4">
        <v>42.5</v>
      </c>
      <c r="AH2" s="4">
        <v>94.8</v>
      </c>
      <c r="AI2" s="4">
        <v>70</v>
      </c>
      <c r="AJ2" s="4">
        <v>36</v>
      </c>
      <c r="AK2" s="4">
        <v>52.5</v>
      </c>
      <c r="AL2" s="4">
        <v>80</v>
      </c>
      <c r="AM2" s="4">
        <v>54.2</v>
      </c>
      <c r="AN2" s="4">
        <v>63</v>
      </c>
      <c r="AO2" s="4">
        <v>42.166666666666664</v>
      </c>
      <c r="AP2" s="4">
        <v>49</v>
      </c>
      <c r="AQ2" s="4">
        <v>59.932520325203249</v>
      </c>
    </row>
    <row r="3" spans="1:49" x14ac:dyDescent="0.2">
      <c r="B3" s="1" t="s">
        <v>22</v>
      </c>
      <c r="C3" s="1" t="s">
        <v>0</v>
      </c>
      <c r="D3" s="1" t="s">
        <v>1</v>
      </c>
      <c r="E3" s="1" t="s">
        <v>2</v>
      </c>
      <c r="F3" s="1" t="s">
        <v>45</v>
      </c>
      <c r="G3" s="1" t="s">
        <v>25</v>
      </c>
      <c r="H3" s="1" t="s">
        <v>3</v>
      </c>
      <c r="I3" s="1" t="s">
        <v>49</v>
      </c>
      <c r="J3" s="1" t="s">
        <v>51</v>
      </c>
      <c r="K3" s="1" t="s">
        <v>53</v>
      </c>
      <c r="L3" s="1" t="s">
        <v>137</v>
      </c>
      <c r="M3" s="1" t="s">
        <v>57</v>
      </c>
      <c r="N3" s="1" t="s">
        <v>135</v>
      </c>
      <c r="O3" s="1" t="s">
        <v>63</v>
      </c>
      <c r="P3" s="1" t="s">
        <v>65</v>
      </c>
      <c r="Q3" s="1" t="s">
        <v>68</v>
      </c>
      <c r="R3" s="1" t="s">
        <v>70</v>
      </c>
      <c r="S3" s="1" t="s">
        <v>72</v>
      </c>
      <c r="T3" s="1" t="s">
        <v>4</v>
      </c>
      <c r="U3" s="1" t="s">
        <v>75</v>
      </c>
      <c r="V3" s="1" t="s">
        <v>77</v>
      </c>
      <c r="W3" s="1" t="s">
        <v>5</v>
      </c>
      <c r="X3" s="1" t="s">
        <v>7</v>
      </c>
      <c r="Y3" s="1" t="s">
        <v>8</v>
      </c>
      <c r="Z3" s="1" t="s">
        <v>9</v>
      </c>
      <c r="AA3" s="1" t="s">
        <v>10</v>
      </c>
      <c r="AB3" s="1" t="s">
        <v>11</v>
      </c>
      <c r="AC3" s="1" t="s">
        <v>87</v>
      </c>
      <c r="AD3" s="1" t="s">
        <v>89</v>
      </c>
      <c r="AE3" s="1" t="s">
        <v>12</v>
      </c>
      <c r="AF3" s="1" t="s">
        <v>13</v>
      </c>
      <c r="AG3" s="1" t="s">
        <v>97</v>
      </c>
      <c r="AH3" s="1" t="s">
        <v>14</v>
      </c>
      <c r="AI3" s="1" t="s">
        <v>136</v>
      </c>
      <c r="AJ3" s="1" t="s">
        <v>104</v>
      </c>
      <c r="AK3" s="1" t="s">
        <v>108</v>
      </c>
      <c r="AL3" s="1" t="s">
        <v>15</v>
      </c>
      <c r="AM3" s="1" t="s">
        <v>111</v>
      </c>
      <c r="AN3" s="1" t="s">
        <v>113</v>
      </c>
      <c r="AO3" s="1" t="s">
        <v>115</v>
      </c>
      <c r="AP3" s="1" t="s">
        <v>17</v>
      </c>
      <c r="AQ3" s="1" t="s">
        <v>120</v>
      </c>
      <c r="AR3" s="1" t="s">
        <v>18</v>
      </c>
      <c r="AS3" s="1" t="s">
        <v>126</v>
      </c>
      <c r="AT3" s="1" t="s">
        <v>128</v>
      </c>
      <c r="AU3" s="1" t="s">
        <v>19</v>
      </c>
      <c r="AV3" s="1" t="s">
        <v>20</v>
      </c>
      <c r="AW3" s="1" t="s">
        <v>21</v>
      </c>
    </row>
    <row r="4" spans="1:49" x14ac:dyDescent="0.2">
      <c r="B4">
        <v>82.666666666666671</v>
      </c>
      <c r="C4">
        <v>60.2</v>
      </c>
      <c r="D4">
        <v>49.4</v>
      </c>
      <c r="E4">
        <v>35.799999999999997</v>
      </c>
      <c r="F4">
        <v>65.333333333333329</v>
      </c>
      <c r="G4">
        <v>40.200000000000003</v>
      </c>
      <c r="H4">
        <v>76.599999999999994</v>
      </c>
      <c r="I4">
        <v>23.75</v>
      </c>
      <c r="J4">
        <v>43</v>
      </c>
      <c r="K4">
        <v>49</v>
      </c>
      <c r="L4">
        <v>58.5</v>
      </c>
      <c r="M4">
        <v>27.333333333333332</v>
      </c>
      <c r="N4">
        <v>34</v>
      </c>
      <c r="O4">
        <v>50</v>
      </c>
      <c r="P4">
        <v>0</v>
      </c>
      <c r="Q4">
        <v>68.25</v>
      </c>
      <c r="R4">
        <v>28</v>
      </c>
      <c r="S4">
        <v>35.200000000000003</v>
      </c>
      <c r="T4">
        <v>62</v>
      </c>
      <c r="U4">
        <v>66.666666666666671</v>
      </c>
      <c r="V4">
        <v>73.8</v>
      </c>
      <c r="W4">
        <v>47.6</v>
      </c>
      <c r="X4">
        <v>62.2</v>
      </c>
      <c r="Y4">
        <v>69</v>
      </c>
      <c r="Z4">
        <v>45.25</v>
      </c>
      <c r="AA4">
        <v>68.8</v>
      </c>
      <c r="AB4">
        <v>28</v>
      </c>
      <c r="AC4">
        <v>44.8</v>
      </c>
      <c r="AD4">
        <v>76.333333333333329</v>
      </c>
      <c r="AE4">
        <v>49.6</v>
      </c>
      <c r="AF4">
        <v>69.599999999999994</v>
      </c>
      <c r="AG4">
        <v>39.799999999999997</v>
      </c>
      <c r="AH4">
        <v>39.333333333333336</v>
      </c>
      <c r="AI4">
        <v>80</v>
      </c>
      <c r="AJ4">
        <v>94.333333333333329</v>
      </c>
      <c r="AK4">
        <v>61.666666666666664</v>
      </c>
      <c r="AL4">
        <v>30.8</v>
      </c>
      <c r="AM4">
        <v>94.25</v>
      </c>
      <c r="AN4">
        <v>65.75</v>
      </c>
      <c r="AO4">
        <v>0</v>
      </c>
      <c r="AP4">
        <v>63.6</v>
      </c>
      <c r="AQ4">
        <v>36</v>
      </c>
      <c r="AR4">
        <v>49.25</v>
      </c>
      <c r="AS4">
        <v>75</v>
      </c>
      <c r="AT4">
        <v>55.166666666666664</v>
      </c>
      <c r="AU4">
        <v>60</v>
      </c>
      <c r="AV4">
        <v>41.4</v>
      </c>
      <c r="AW4">
        <v>42.6</v>
      </c>
    </row>
    <row r="7" spans="1:49" x14ac:dyDescent="0.2">
      <c r="A7" t="s">
        <v>151</v>
      </c>
    </row>
    <row r="8" spans="1:49" s="2" customFormat="1" x14ac:dyDescent="0.2">
      <c r="B8" s="2" t="s">
        <v>22</v>
      </c>
      <c r="C8" s="2" t="s">
        <v>0</v>
      </c>
      <c r="D8" s="2" t="s">
        <v>1</v>
      </c>
      <c r="E8" s="2" t="s">
        <v>43</v>
      </c>
      <c r="F8" s="2" t="s">
        <v>45</v>
      </c>
      <c r="G8" s="2" t="s">
        <v>25</v>
      </c>
      <c r="H8" s="2" t="s">
        <v>3</v>
      </c>
      <c r="I8" s="2" t="s">
        <v>141</v>
      </c>
      <c r="J8" s="2" t="s">
        <v>51</v>
      </c>
      <c r="K8" s="2" t="s">
        <v>53</v>
      </c>
      <c r="L8" s="2" t="s">
        <v>142</v>
      </c>
      <c r="M8" s="2" t="s">
        <v>143</v>
      </c>
      <c r="N8" s="2" t="s">
        <v>59</v>
      </c>
      <c r="O8" s="2" t="s">
        <v>63</v>
      </c>
      <c r="P8" s="2" t="s">
        <v>68</v>
      </c>
      <c r="Q8" s="2" t="s">
        <v>70</v>
      </c>
      <c r="R8" s="2" t="s">
        <v>72</v>
      </c>
      <c r="S8" s="2" t="s">
        <v>4</v>
      </c>
      <c r="T8" s="2" t="s">
        <v>75</v>
      </c>
      <c r="U8" s="2" t="s">
        <v>144</v>
      </c>
      <c r="V8" s="2" t="s">
        <v>5</v>
      </c>
      <c r="W8" s="2" t="s">
        <v>7</v>
      </c>
      <c r="X8" s="2" t="s">
        <v>8</v>
      </c>
      <c r="Y8" s="2" t="s">
        <v>9</v>
      </c>
      <c r="Z8" s="2" t="s">
        <v>10</v>
      </c>
      <c r="AA8" s="2" t="s">
        <v>11</v>
      </c>
      <c r="AB8" s="2" t="s">
        <v>87</v>
      </c>
      <c r="AC8" s="2" t="s">
        <v>12</v>
      </c>
      <c r="AD8" s="2" t="s">
        <v>145</v>
      </c>
      <c r="AE8" s="2" t="s">
        <v>97</v>
      </c>
      <c r="AF8" s="2" t="s">
        <v>14</v>
      </c>
      <c r="AG8" s="2" t="s">
        <v>146</v>
      </c>
      <c r="AH8" s="2" t="s">
        <v>104</v>
      </c>
      <c r="AI8" s="2" t="s">
        <v>147</v>
      </c>
      <c r="AJ8" s="2" t="s">
        <v>148</v>
      </c>
      <c r="AK8" s="2" t="s">
        <v>111</v>
      </c>
      <c r="AL8" s="2" t="s">
        <v>113</v>
      </c>
      <c r="AM8" s="2" t="s">
        <v>17</v>
      </c>
      <c r="AN8" s="2" t="s">
        <v>120</v>
      </c>
      <c r="AO8" s="2" t="s">
        <v>18</v>
      </c>
      <c r="AP8" s="2" t="s">
        <v>126</v>
      </c>
      <c r="AQ8" s="2" t="s">
        <v>19</v>
      </c>
      <c r="AR8" s="2" t="s">
        <v>20</v>
      </c>
      <c r="AS8" s="2" t="s">
        <v>21</v>
      </c>
      <c r="AT8" s="2" t="s">
        <v>139</v>
      </c>
    </row>
    <row r="9" spans="1:49" s="2" customFormat="1" x14ac:dyDescent="0.2">
      <c r="A9" s="2" t="s">
        <v>26</v>
      </c>
      <c r="B9" s="2">
        <v>88</v>
      </c>
      <c r="C9" s="2">
        <v>65</v>
      </c>
      <c r="E9" s="2">
        <v>33</v>
      </c>
      <c r="F9" s="2">
        <v>70</v>
      </c>
      <c r="G9" s="2">
        <v>51</v>
      </c>
      <c r="H9" s="2">
        <v>69</v>
      </c>
      <c r="I9" s="2">
        <v>54</v>
      </c>
      <c r="J9" s="2">
        <v>70</v>
      </c>
      <c r="K9" s="2">
        <v>57</v>
      </c>
      <c r="L9" s="2">
        <v>57</v>
      </c>
      <c r="M9" s="2">
        <v>45</v>
      </c>
      <c r="N9" s="2">
        <v>37</v>
      </c>
      <c r="O9" s="2">
        <v>81</v>
      </c>
      <c r="Q9" s="2">
        <v>48</v>
      </c>
      <c r="R9" s="2">
        <v>65</v>
      </c>
      <c r="S9" s="2">
        <v>73</v>
      </c>
      <c r="T9" s="2">
        <v>76</v>
      </c>
      <c r="U9" s="2">
        <v>73</v>
      </c>
      <c r="V9" s="2">
        <v>46</v>
      </c>
      <c r="X9" s="2">
        <v>48</v>
      </c>
      <c r="Y9" s="2">
        <v>51</v>
      </c>
      <c r="Z9" s="2">
        <v>75</v>
      </c>
      <c r="AA9" s="2">
        <v>42</v>
      </c>
      <c r="AB9" s="2">
        <v>54</v>
      </c>
      <c r="AC9" s="2">
        <v>50</v>
      </c>
      <c r="AD9" s="2">
        <v>69</v>
      </c>
      <c r="AE9" s="2">
        <v>45</v>
      </c>
      <c r="AF9" s="2">
        <v>47</v>
      </c>
      <c r="AG9" s="2">
        <v>80</v>
      </c>
      <c r="AH9" s="2">
        <v>90</v>
      </c>
      <c r="AI9" s="2">
        <v>69</v>
      </c>
      <c r="AJ9" s="2">
        <v>43</v>
      </c>
      <c r="AK9" s="2">
        <v>95</v>
      </c>
      <c r="AL9" s="2">
        <v>70</v>
      </c>
      <c r="AM9" s="2">
        <v>0</v>
      </c>
      <c r="AN9" s="2">
        <v>36</v>
      </c>
      <c r="AO9" s="2">
        <v>53</v>
      </c>
      <c r="AP9" s="2">
        <v>80</v>
      </c>
      <c r="AQ9" s="2">
        <v>63</v>
      </c>
      <c r="AR9" s="2">
        <v>42</v>
      </c>
      <c r="AS9" s="2">
        <v>49</v>
      </c>
      <c r="AT9" s="2">
        <v>60</v>
      </c>
    </row>
    <row r="10" spans="1:49" s="2" customFormat="1" x14ac:dyDescent="0.2">
      <c r="A10" s="2" t="s">
        <v>140</v>
      </c>
      <c r="B10" s="2">
        <v>83</v>
      </c>
      <c r="C10" s="2">
        <v>60</v>
      </c>
      <c r="D10" s="2">
        <v>49</v>
      </c>
      <c r="E10" s="2">
        <v>36</v>
      </c>
      <c r="F10" s="2">
        <v>65</v>
      </c>
      <c r="G10" s="2">
        <v>40</v>
      </c>
      <c r="H10" s="2">
        <v>77</v>
      </c>
      <c r="I10" s="2">
        <v>24</v>
      </c>
      <c r="J10" s="2">
        <v>43</v>
      </c>
      <c r="K10" s="2">
        <v>49</v>
      </c>
      <c r="L10" s="2">
        <v>59</v>
      </c>
      <c r="M10" s="2">
        <v>27</v>
      </c>
      <c r="N10" s="2">
        <v>34</v>
      </c>
      <c r="O10" s="2">
        <v>50</v>
      </c>
      <c r="P10" s="2">
        <v>68.25</v>
      </c>
      <c r="Q10" s="2">
        <v>28</v>
      </c>
      <c r="R10" s="2">
        <v>35</v>
      </c>
      <c r="S10" s="2">
        <v>62</v>
      </c>
      <c r="T10" s="2">
        <v>67</v>
      </c>
      <c r="U10" s="2">
        <v>74</v>
      </c>
      <c r="V10" s="2">
        <v>47</v>
      </c>
      <c r="W10" s="2">
        <v>62</v>
      </c>
      <c r="X10" s="2">
        <v>69</v>
      </c>
      <c r="Y10" s="2">
        <v>51</v>
      </c>
      <c r="Z10" s="2">
        <v>69</v>
      </c>
      <c r="AA10" s="2">
        <v>28</v>
      </c>
      <c r="AB10" s="2">
        <v>45</v>
      </c>
      <c r="AC10" s="2">
        <v>50</v>
      </c>
      <c r="AD10" s="2">
        <v>69</v>
      </c>
      <c r="AE10" s="2">
        <v>40</v>
      </c>
      <c r="AF10" s="2">
        <v>40</v>
      </c>
      <c r="AG10" s="2">
        <v>80</v>
      </c>
      <c r="AH10" s="2">
        <v>94</v>
      </c>
      <c r="AI10" s="2">
        <v>62</v>
      </c>
      <c r="AJ10" s="2">
        <v>31</v>
      </c>
      <c r="AK10" s="2">
        <v>94</v>
      </c>
      <c r="AL10" s="2">
        <v>66</v>
      </c>
      <c r="AM10" s="2">
        <v>64</v>
      </c>
      <c r="AN10" s="2">
        <v>36</v>
      </c>
      <c r="AO10" s="2">
        <v>49</v>
      </c>
      <c r="AP10" s="2">
        <v>75</v>
      </c>
      <c r="AQ10" s="2">
        <v>60</v>
      </c>
      <c r="AR10" s="2">
        <v>41</v>
      </c>
      <c r="AS10" s="2">
        <v>43</v>
      </c>
      <c r="AT10" s="2">
        <v>55</v>
      </c>
    </row>
    <row r="11" spans="1:49" x14ac:dyDescent="0.2">
      <c r="AE11" s="13"/>
      <c r="AF11" s="13"/>
    </row>
    <row r="26" spans="1:46" x14ac:dyDescent="0.2">
      <c r="A26" t="s">
        <v>152</v>
      </c>
    </row>
    <row r="27" spans="1:46" x14ac:dyDescent="0.2">
      <c r="B27" t="s">
        <v>111</v>
      </c>
      <c r="C27" t="s">
        <v>104</v>
      </c>
      <c r="D27" t="s">
        <v>22</v>
      </c>
      <c r="E27" s="2" t="s">
        <v>63</v>
      </c>
      <c r="F27" t="s">
        <v>146</v>
      </c>
      <c r="G27" t="s">
        <v>126</v>
      </c>
      <c r="H27" t="s">
        <v>75</v>
      </c>
      <c r="I27" t="s">
        <v>10</v>
      </c>
      <c r="J27" t="s">
        <v>144</v>
      </c>
      <c r="K27" t="s">
        <v>4</v>
      </c>
      <c r="L27" t="s">
        <v>113</v>
      </c>
      <c r="M27" t="s">
        <v>45</v>
      </c>
      <c r="N27" t="s">
        <v>51</v>
      </c>
      <c r="O27" t="s">
        <v>145</v>
      </c>
      <c r="P27" t="s">
        <v>147</v>
      </c>
      <c r="Q27" t="s">
        <v>3</v>
      </c>
      <c r="R27" t="s">
        <v>68</v>
      </c>
      <c r="S27" t="s">
        <v>0</v>
      </c>
      <c r="T27" t="s">
        <v>72</v>
      </c>
      <c r="U27" t="s">
        <v>17</v>
      </c>
      <c r="V27" t="s">
        <v>19</v>
      </c>
      <c r="W27" t="s">
        <v>7</v>
      </c>
      <c r="X27" t="s">
        <v>139</v>
      </c>
      <c r="Y27" t="s">
        <v>142</v>
      </c>
      <c r="Z27" t="s">
        <v>53</v>
      </c>
      <c r="AA27" t="s">
        <v>87</v>
      </c>
      <c r="AB27" s="2" t="s">
        <v>141</v>
      </c>
      <c r="AC27" t="s">
        <v>18</v>
      </c>
      <c r="AD27" t="s">
        <v>9</v>
      </c>
      <c r="AE27" t="s">
        <v>25</v>
      </c>
      <c r="AF27" t="s">
        <v>12</v>
      </c>
      <c r="AG27" t="s">
        <v>1</v>
      </c>
      <c r="AH27" t="s">
        <v>21</v>
      </c>
      <c r="AI27" t="s">
        <v>8</v>
      </c>
      <c r="AJ27" t="s">
        <v>70</v>
      </c>
      <c r="AK27" t="s">
        <v>14</v>
      </c>
      <c r="AL27" t="s">
        <v>5</v>
      </c>
      <c r="AM27" t="s">
        <v>97</v>
      </c>
      <c r="AN27" t="s">
        <v>143</v>
      </c>
      <c r="AO27" t="s">
        <v>148</v>
      </c>
      <c r="AP27" t="s">
        <v>20</v>
      </c>
      <c r="AQ27" t="s">
        <v>11</v>
      </c>
      <c r="AR27" t="s">
        <v>59</v>
      </c>
      <c r="AS27" t="s">
        <v>120</v>
      </c>
      <c r="AT27" t="s">
        <v>43</v>
      </c>
    </row>
    <row r="28" spans="1:46" x14ac:dyDescent="0.2">
      <c r="A28" t="s">
        <v>26</v>
      </c>
      <c r="B28">
        <v>95</v>
      </c>
      <c r="C28">
        <v>90</v>
      </c>
      <c r="D28">
        <v>88</v>
      </c>
      <c r="E28" s="2">
        <v>81</v>
      </c>
      <c r="F28">
        <v>80</v>
      </c>
      <c r="G28">
        <v>80</v>
      </c>
      <c r="H28">
        <v>76</v>
      </c>
      <c r="I28">
        <v>75</v>
      </c>
      <c r="J28">
        <v>73</v>
      </c>
      <c r="K28">
        <v>73</v>
      </c>
      <c r="L28">
        <v>70</v>
      </c>
      <c r="M28">
        <v>70</v>
      </c>
      <c r="N28">
        <v>70</v>
      </c>
      <c r="O28">
        <v>69</v>
      </c>
      <c r="P28">
        <v>69</v>
      </c>
      <c r="Q28">
        <v>69</v>
      </c>
      <c r="S28">
        <v>65</v>
      </c>
      <c r="T28">
        <v>65</v>
      </c>
      <c r="U28">
        <v>0</v>
      </c>
      <c r="V28">
        <v>63</v>
      </c>
      <c r="X28">
        <v>60</v>
      </c>
      <c r="Y28">
        <v>57</v>
      </c>
      <c r="Z28">
        <v>57</v>
      </c>
      <c r="AA28">
        <v>54</v>
      </c>
      <c r="AB28" s="2">
        <v>54</v>
      </c>
      <c r="AC28">
        <v>53</v>
      </c>
      <c r="AD28">
        <v>51</v>
      </c>
      <c r="AE28">
        <v>51</v>
      </c>
      <c r="AF28">
        <v>50</v>
      </c>
      <c r="AH28">
        <v>49</v>
      </c>
      <c r="AI28">
        <v>48</v>
      </c>
      <c r="AJ28">
        <v>48</v>
      </c>
      <c r="AK28">
        <v>47</v>
      </c>
      <c r="AL28">
        <v>46</v>
      </c>
      <c r="AM28">
        <v>45</v>
      </c>
      <c r="AN28">
        <v>45</v>
      </c>
      <c r="AO28">
        <v>43</v>
      </c>
      <c r="AP28">
        <v>42</v>
      </c>
      <c r="AQ28">
        <v>42</v>
      </c>
      <c r="AR28">
        <v>37</v>
      </c>
      <c r="AS28">
        <v>36</v>
      </c>
      <c r="AT28">
        <v>33</v>
      </c>
    </row>
    <row r="29" spans="1:46" x14ac:dyDescent="0.2">
      <c r="A29" t="s">
        <v>140</v>
      </c>
      <c r="B29">
        <v>94</v>
      </c>
      <c r="C29">
        <v>94</v>
      </c>
      <c r="D29">
        <v>83</v>
      </c>
      <c r="E29" s="2">
        <v>50</v>
      </c>
      <c r="F29">
        <v>80</v>
      </c>
      <c r="G29">
        <v>75</v>
      </c>
      <c r="H29">
        <v>67</v>
      </c>
      <c r="I29">
        <v>69</v>
      </c>
      <c r="J29">
        <v>74</v>
      </c>
      <c r="K29">
        <v>62</v>
      </c>
      <c r="L29">
        <v>66</v>
      </c>
      <c r="M29">
        <v>65</v>
      </c>
      <c r="N29">
        <v>43</v>
      </c>
      <c r="O29">
        <v>69</v>
      </c>
      <c r="P29">
        <v>62</v>
      </c>
      <c r="Q29">
        <v>77</v>
      </c>
      <c r="R29">
        <v>68.25</v>
      </c>
      <c r="S29">
        <v>60</v>
      </c>
      <c r="T29">
        <v>35</v>
      </c>
      <c r="U29">
        <v>64</v>
      </c>
      <c r="V29">
        <v>60</v>
      </c>
      <c r="W29">
        <v>62</v>
      </c>
      <c r="X29">
        <v>55</v>
      </c>
      <c r="Y29">
        <v>59</v>
      </c>
      <c r="Z29">
        <v>49</v>
      </c>
      <c r="AA29">
        <v>45</v>
      </c>
      <c r="AB29" s="2">
        <v>24</v>
      </c>
      <c r="AC29">
        <v>49</v>
      </c>
      <c r="AD29">
        <v>51</v>
      </c>
      <c r="AE29">
        <v>40</v>
      </c>
      <c r="AF29">
        <v>50</v>
      </c>
      <c r="AG29">
        <v>49</v>
      </c>
      <c r="AH29">
        <v>43</v>
      </c>
      <c r="AI29">
        <v>69</v>
      </c>
      <c r="AJ29">
        <v>28</v>
      </c>
      <c r="AK29">
        <v>40</v>
      </c>
      <c r="AL29">
        <v>47</v>
      </c>
      <c r="AM29">
        <v>40</v>
      </c>
      <c r="AN29">
        <v>27</v>
      </c>
      <c r="AO29">
        <v>31</v>
      </c>
      <c r="AP29">
        <v>41</v>
      </c>
      <c r="AQ29">
        <v>28</v>
      </c>
      <c r="AR29">
        <v>34</v>
      </c>
      <c r="AS29">
        <v>36</v>
      </c>
      <c r="AT29">
        <v>36</v>
      </c>
    </row>
    <row r="30" spans="1:46" x14ac:dyDescent="0.2">
      <c r="E30" s="2"/>
    </row>
  </sheetData>
  <pageMargins left="0.75" right="0.75" top="1" bottom="1" header="0.5" footer="0.5"/>
  <pageSetup orientation="portrait" horizontalDpi="4294967292" verticalDpi="429496729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Turnout</vt:lpstr>
      <vt:lpstr>Legislative Data www.idea.int</vt:lpstr>
      <vt:lpstr>Presidential Data www.idea.int</vt:lpstr>
      <vt:lpstr>Sheet4</vt:lpstr>
      <vt:lpstr>Sheet1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Bleck</dc:creator>
  <cp:lastModifiedBy>Microsoft Office User</cp:lastModifiedBy>
  <dcterms:created xsi:type="dcterms:W3CDTF">2015-04-02T14:54:21Z</dcterms:created>
  <dcterms:modified xsi:type="dcterms:W3CDTF">2021-07-15T18:15:16Z</dcterms:modified>
</cp:coreProperties>
</file>